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V16" i="2" l="1"/>
  <c r="J16" i="2"/>
  <c r="J20" i="2"/>
  <c r="O20" i="2"/>
  <c r="N20" i="2"/>
  <c r="M20" i="2"/>
  <c r="L20" i="2"/>
  <c r="K22" i="2"/>
  <c r="AS16" i="2"/>
  <c r="AR16" i="2"/>
  <c r="AQ16" i="2"/>
  <c r="AP16" i="2"/>
  <c r="AO16" i="2"/>
  <c r="AN16" i="2"/>
  <c r="AM16" i="2"/>
  <c r="AG16" i="2"/>
  <c r="K21" i="2" s="1"/>
  <c r="AE16" i="2"/>
  <c r="I21" i="2" s="1"/>
  <c r="AD16" i="2"/>
  <c r="H21" i="2" s="1"/>
  <c r="M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I22" i="2" s="1"/>
  <c r="H16" i="2"/>
  <c r="H20" i="2" s="1"/>
  <c r="G16" i="2"/>
  <c r="G20" i="2" s="1"/>
  <c r="G22" i="2" s="1"/>
  <c r="F16" i="2"/>
  <c r="F20" i="2" s="1"/>
  <c r="F22" i="2" s="1"/>
  <c r="E16" i="2"/>
  <c r="E20" i="2" s="1"/>
  <c r="E22" i="2" s="1"/>
  <c r="H22" i="2" l="1"/>
  <c r="M22" i="2"/>
  <c r="N22" i="2"/>
  <c r="L22" i="2"/>
  <c r="N21" i="2"/>
  <c r="L21" i="2"/>
  <c r="O22" i="2"/>
  <c r="J22" i="2"/>
  <c r="J21" i="2"/>
  <c r="O21" i="2"/>
  <c r="AF16" i="2"/>
</calcChain>
</file>

<file path=xl/sharedStrings.xml><?xml version="1.0" encoding="utf-8"?>
<sst xmlns="http://schemas.openxmlformats.org/spreadsheetml/2006/main" count="107" uniqueCount="47">
  <si>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</si>
  <si>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</si>
  <si>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</si>
  <si>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</si>
  <si>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</si>
  <si>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</si>
  <si>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</si>
  <si>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</si>
  <si>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</si>
  <si>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</si>
  <si>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</si>
  <si>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</si>
  <si>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</si>
  <si>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</si>
  <si>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</si>
  <si>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KöLa = Köyliön Lallit  (1946)</t>
  </si>
  <si>
    <t>JoKo = Jokioisten Koetus  (1902)</t>
  </si>
  <si>
    <t>12.</t>
  </si>
  <si>
    <t>KöLa</t>
  </si>
  <si>
    <t>LaJy</t>
  </si>
  <si>
    <t>MyVe</t>
  </si>
  <si>
    <t>JoKo</t>
  </si>
  <si>
    <t>PöU</t>
  </si>
  <si>
    <t>Sami Mäki</t>
  </si>
  <si>
    <t>18.3.1977   Luumäki</t>
  </si>
  <si>
    <t>LaJy = Laitilan Jyske  (1911),  kasvattajaseura</t>
  </si>
  <si>
    <t>MyVe = Mynämäen Vesa  (1920)</t>
  </si>
  <si>
    <t>PöU = Pöytyän Urheilijat  (1945)</t>
  </si>
  <si>
    <t>8.</t>
  </si>
  <si>
    <t>3.</t>
  </si>
  <si>
    <t>5.</t>
  </si>
  <si>
    <t>4.</t>
  </si>
  <si>
    <t>1.</t>
  </si>
  <si>
    <t>7.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</si>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</sst>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23</v>
      </c>
      <c r="C1" s="2"/>
      <c r="D1" s="3"/>
      <c r="E1" s="4" t="s">
        <v>24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7"/>
      <c r="L2" s="17" t="s">
        <v>35</v>
      </c>
      <c r="M2" s="9"/>
      <c r="N2" s="9"/>
      <c r="O2" s="16"/>
      <c r="P2" s="14"/>
      <c r="Q2" s="17" t="s">
        <v>36</v>
      </c>
      <c r="R2" s="9"/>
      <c r="S2" s="9"/>
      <c r="T2" s="9"/>
      <c r="U2" s="15"/>
      <c r="V2" s="16"/>
      <c r="W2" s="14"/>
      <c r="X2" s="40" t="s">
        <v>37</v>
      </c>
      <c r="Y2" s="41"/>
      <c r="Z2" s="42"/>
      <c r="AA2" s="8" t="s">
        <v>7</v>
      </c>
      <c r="AB2" s="9"/>
      <c r="AC2" s="9"/>
      <c r="AD2" s="9"/>
      <c r="AE2" s="15"/>
      <c r="AF2" s="10"/>
      <c r="AG2" s="37"/>
      <c r="AH2" s="17" t="s">
        <v>38</v>
      </c>
      <c r="AI2" s="9"/>
      <c r="AJ2" s="9"/>
      <c r="AK2" s="16"/>
      <c r="AL2" s="14"/>
      <c r="AM2" s="17" t="s">
        <v>36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4"/>
      <c r="E4" s="22"/>
      <c r="F4" s="22"/>
      <c r="G4" s="22"/>
      <c r="H4" s="35"/>
      <c r="I4" s="22"/>
      <c r="J4" s="45"/>
      <c r="K4" s="21"/>
      <c r="L4" s="46"/>
      <c r="M4" s="13"/>
      <c r="N4" s="13"/>
      <c r="O4" s="13"/>
      <c r="P4" s="18"/>
      <c r="Q4" s="22"/>
      <c r="R4" s="22"/>
      <c r="S4" s="35"/>
      <c r="T4" s="22"/>
      <c r="U4" s="22"/>
      <c r="V4" s="47"/>
      <c r="W4" s="21"/>
      <c r="X4" s="22">
        <v>2002</v>
      </c>
      <c r="Y4" s="22" t="s">
        <v>28</v>
      </c>
      <c r="Z4" s="44" t="s">
        <v>19</v>
      </c>
      <c r="AA4" s="22">
        <v>18</v>
      </c>
      <c r="AB4" s="22">
        <v>3</v>
      </c>
      <c r="AC4" s="22">
        <v>4</v>
      </c>
      <c r="AD4" s="22">
        <v>18</v>
      </c>
      <c r="AE4" s="22">
        <v>81</v>
      </c>
      <c r="AF4" s="29">
        <v>0.60440000000000005</v>
      </c>
      <c r="AG4" s="68">
        <v>134</v>
      </c>
      <c r="AH4" s="13"/>
      <c r="AI4" s="13"/>
      <c r="AJ4" s="13"/>
      <c r="AK4" s="13" t="s">
        <v>45</v>
      </c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4"/>
      <c r="E5" s="22"/>
      <c r="F5" s="22"/>
      <c r="G5" s="22"/>
      <c r="H5" s="35"/>
      <c r="I5" s="22"/>
      <c r="J5" s="45"/>
      <c r="K5" s="21"/>
      <c r="L5" s="46"/>
      <c r="M5" s="13"/>
      <c r="N5" s="13"/>
      <c r="O5" s="13"/>
      <c r="P5" s="18"/>
      <c r="Q5" s="22"/>
      <c r="R5" s="22"/>
      <c r="S5" s="35"/>
      <c r="T5" s="22"/>
      <c r="U5" s="22"/>
      <c r="V5" s="47"/>
      <c r="W5" s="21"/>
      <c r="X5" s="22">
        <v>2003</v>
      </c>
      <c r="Y5" s="22" t="s">
        <v>14</v>
      </c>
      <c r="Z5" s="44" t="s">
        <v>19</v>
      </c>
      <c r="AA5" s="22">
        <v>16</v>
      </c>
      <c r="AB5" s="22">
        <v>2</v>
      </c>
      <c r="AC5" s="22">
        <v>13</v>
      </c>
      <c r="AD5" s="22">
        <v>16</v>
      </c>
      <c r="AE5" s="22">
        <v>65</v>
      </c>
      <c r="AF5" s="29">
        <v>0.6018</v>
      </c>
      <c r="AG5" s="68">
        <v>108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4"/>
      <c r="E6" s="22"/>
      <c r="F6" s="22"/>
      <c r="G6" s="22"/>
      <c r="H6" s="35"/>
      <c r="I6" s="22"/>
      <c r="J6" s="45"/>
      <c r="K6" s="21"/>
      <c r="L6" s="46"/>
      <c r="M6" s="13"/>
      <c r="N6" s="13"/>
      <c r="O6" s="13"/>
      <c r="P6" s="18"/>
      <c r="Q6" s="22"/>
      <c r="R6" s="22"/>
      <c r="S6" s="35"/>
      <c r="T6" s="22"/>
      <c r="U6" s="22"/>
      <c r="V6" s="47"/>
      <c r="W6" s="21"/>
      <c r="X6" s="22">
        <v>2004</v>
      </c>
      <c r="Y6" s="22" t="s">
        <v>29</v>
      </c>
      <c r="Z6" s="44" t="s">
        <v>19</v>
      </c>
      <c r="AA6" s="22">
        <v>16</v>
      </c>
      <c r="AB6" s="22">
        <v>0</v>
      </c>
      <c r="AC6" s="22">
        <v>5</v>
      </c>
      <c r="AD6" s="22">
        <v>18</v>
      </c>
      <c r="AE6" s="22">
        <v>71</v>
      </c>
      <c r="AF6" s="29">
        <v>0.67610000000000003</v>
      </c>
      <c r="AG6" s="68">
        <v>105</v>
      </c>
      <c r="AH6" s="13"/>
      <c r="AI6" s="13"/>
      <c r="AJ6" s="13"/>
      <c r="AK6" s="13"/>
      <c r="AL6" s="18"/>
      <c r="AM6" s="22">
        <v>2</v>
      </c>
      <c r="AN6" s="22">
        <v>0</v>
      </c>
      <c r="AO6" s="22">
        <v>0</v>
      </c>
      <c r="AP6" s="22">
        <v>3</v>
      </c>
      <c r="AQ6" s="22">
        <v>12</v>
      </c>
      <c r="AR6" s="48">
        <v>0.66659999999999997</v>
      </c>
      <c r="AS6" s="1">
        <v>18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4"/>
      <c r="E7" s="22"/>
      <c r="F7" s="22"/>
      <c r="G7" s="22"/>
      <c r="H7" s="35"/>
      <c r="I7" s="22"/>
      <c r="J7" s="45"/>
      <c r="K7" s="21"/>
      <c r="L7" s="46"/>
      <c r="M7" s="13"/>
      <c r="N7" s="13"/>
      <c r="O7" s="13"/>
      <c r="P7" s="18"/>
      <c r="Q7" s="22"/>
      <c r="R7" s="22"/>
      <c r="S7" s="35"/>
      <c r="T7" s="22"/>
      <c r="U7" s="22"/>
      <c r="V7" s="47"/>
      <c r="W7" s="21"/>
      <c r="X7" s="22">
        <v>2005</v>
      </c>
      <c r="Y7" s="22" t="s">
        <v>30</v>
      </c>
      <c r="Z7" s="44" t="s">
        <v>19</v>
      </c>
      <c r="AA7" s="22">
        <v>15</v>
      </c>
      <c r="AB7" s="22">
        <v>2</v>
      </c>
      <c r="AC7" s="22">
        <v>7</v>
      </c>
      <c r="AD7" s="22">
        <v>28</v>
      </c>
      <c r="AE7" s="22">
        <v>87</v>
      </c>
      <c r="AF7" s="29">
        <v>0.71899999999999997</v>
      </c>
      <c r="AG7" s="68">
        <v>121</v>
      </c>
      <c r="AH7" s="13"/>
      <c r="AI7" s="13" t="s">
        <v>28</v>
      </c>
      <c r="AJ7" s="13"/>
      <c r="AK7" s="13" t="s">
        <v>14</v>
      </c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4"/>
      <c r="E8" s="22"/>
      <c r="F8" s="22"/>
      <c r="G8" s="22"/>
      <c r="H8" s="35"/>
      <c r="I8" s="22"/>
      <c r="J8" s="45"/>
      <c r="K8" s="21"/>
      <c r="L8" s="46"/>
      <c r="M8" s="13"/>
      <c r="N8" s="13"/>
      <c r="O8" s="13"/>
      <c r="P8" s="18"/>
      <c r="Q8" s="22"/>
      <c r="R8" s="22"/>
      <c r="S8" s="35"/>
      <c r="T8" s="22"/>
      <c r="U8" s="22"/>
      <c r="V8" s="47"/>
      <c r="W8" s="21"/>
      <c r="X8" s="22">
        <v>2006</v>
      </c>
      <c r="Y8" s="22" t="s">
        <v>31</v>
      </c>
      <c r="Z8" s="44" t="s">
        <v>19</v>
      </c>
      <c r="AA8" s="22">
        <v>16</v>
      </c>
      <c r="AB8" s="22">
        <v>1</v>
      </c>
      <c r="AC8" s="22">
        <v>6</v>
      </c>
      <c r="AD8" s="22">
        <v>25</v>
      </c>
      <c r="AE8" s="22">
        <v>77</v>
      </c>
      <c r="AF8" s="29">
        <v>0.65810000000000002</v>
      </c>
      <c r="AG8" s="68">
        <v>117</v>
      </c>
      <c r="AH8" s="13"/>
      <c r="AI8" s="13"/>
      <c r="AJ8" s="13"/>
      <c r="AK8" s="13"/>
      <c r="AL8" s="18"/>
      <c r="AM8" s="22">
        <v>2</v>
      </c>
      <c r="AN8" s="22">
        <v>0</v>
      </c>
      <c r="AO8" s="22">
        <v>1</v>
      </c>
      <c r="AP8" s="22">
        <v>2</v>
      </c>
      <c r="AQ8" s="22">
        <v>12</v>
      </c>
      <c r="AR8" s="48">
        <v>0.75</v>
      </c>
      <c r="AS8" s="1">
        <v>16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44"/>
      <c r="E9" s="22"/>
      <c r="F9" s="22"/>
      <c r="G9" s="22"/>
      <c r="H9" s="35"/>
      <c r="I9" s="22"/>
      <c r="J9" s="45"/>
      <c r="K9" s="21"/>
      <c r="L9" s="46"/>
      <c r="M9" s="13"/>
      <c r="N9" s="13"/>
      <c r="O9" s="13"/>
      <c r="P9" s="18"/>
      <c r="Q9" s="22"/>
      <c r="R9" s="22"/>
      <c r="S9" s="35"/>
      <c r="T9" s="22"/>
      <c r="U9" s="22"/>
      <c r="V9" s="47"/>
      <c r="W9" s="21"/>
      <c r="X9" s="22">
        <v>2007</v>
      </c>
      <c r="Y9" s="22" t="s">
        <v>29</v>
      </c>
      <c r="Z9" s="44" t="s">
        <v>19</v>
      </c>
      <c r="AA9" s="22">
        <v>16</v>
      </c>
      <c r="AB9" s="22">
        <v>2</v>
      </c>
      <c r="AC9" s="22">
        <v>6</v>
      </c>
      <c r="AD9" s="22">
        <v>32</v>
      </c>
      <c r="AE9" s="22">
        <v>95</v>
      </c>
      <c r="AF9" s="29">
        <v>0.73640000000000005</v>
      </c>
      <c r="AG9" s="68">
        <v>129</v>
      </c>
      <c r="AH9" s="13"/>
      <c r="AI9" s="13" t="s">
        <v>46</v>
      </c>
      <c r="AJ9" s="13"/>
      <c r="AK9" s="13" t="s">
        <v>45</v>
      </c>
      <c r="AL9" s="18"/>
      <c r="AM9" s="22">
        <v>2</v>
      </c>
      <c r="AN9" s="22">
        <v>0</v>
      </c>
      <c r="AO9" s="22">
        <v>0</v>
      </c>
      <c r="AP9" s="22">
        <v>2</v>
      </c>
      <c r="AQ9" s="22">
        <v>8</v>
      </c>
      <c r="AR9" s="48">
        <v>0.66659999999999997</v>
      </c>
      <c r="AS9" s="1">
        <v>12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44"/>
      <c r="E10" s="22"/>
      <c r="F10" s="22"/>
      <c r="G10" s="22"/>
      <c r="H10" s="35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5"/>
      <c r="T10" s="22"/>
      <c r="U10" s="22"/>
      <c r="V10" s="47"/>
      <c r="W10" s="21"/>
      <c r="X10" s="22">
        <v>2008</v>
      </c>
      <c r="Y10" s="22" t="s">
        <v>32</v>
      </c>
      <c r="Z10" s="44" t="s">
        <v>18</v>
      </c>
      <c r="AA10" s="22">
        <v>18</v>
      </c>
      <c r="AB10" s="22">
        <v>1</v>
      </c>
      <c r="AC10" s="22">
        <v>5</v>
      </c>
      <c r="AD10" s="22">
        <v>38</v>
      </c>
      <c r="AE10" s="22">
        <v>92</v>
      </c>
      <c r="AF10" s="29">
        <v>0.70760000000000001</v>
      </c>
      <c r="AG10" s="68">
        <v>130</v>
      </c>
      <c r="AH10" s="13"/>
      <c r="AI10" s="22" t="s">
        <v>32</v>
      </c>
      <c r="AJ10" s="13" t="s">
        <v>14</v>
      </c>
      <c r="AK10" s="22" t="s">
        <v>29</v>
      </c>
      <c r="AL10" s="18"/>
      <c r="AM10" s="22">
        <v>6</v>
      </c>
      <c r="AN10" s="22">
        <v>1</v>
      </c>
      <c r="AO10" s="22">
        <v>1</v>
      </c>
      <c r="AP10" s="22">
        <v>14</v>
      </c>
      <c r="AQ10" s="22">
        <v>39</v>
      </c>
      <c r="AR10" s="48">
        <v>0.86699999999999999</v>
      </c>
      <c r="AS10" s="1">
        <v>45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2009</v>
      </c>
      <c r="C11" s="23" t="s">
        <v>17</v>
      </c>
      <c r="D11" s="44" t="s">
        <v>18</v>
      </c>
      <c r="E11" s="22">
        <v>21</v>
      </c>
      <c r="F11" s="22">
        <v>0</v>
      </c>
      <c r="G11" s="22">
        <v>6</v>
      </c>
      <c r="H11" s="35">
        <v>10</v>
      </c>
      <c r="I11" s="22">
        <v>75</v>
      </c>
      <c r="J11" s="45">
        <v>0.59055118110236215</v>
      </c>
      <c r="K11" s="21">
        <v>127</v>
      </c>
      <c r="L11" s="46"/>
      <c r="M11" s="13"/>
      <c r="N11" s="13"/>
      <c r="O11" s="13"/>
      <c r="P11" s="18"/>
      <c r="Q11" s="22">
        <v>2</v>
      </c>
      <c r="R11" s="22">
        <v>0</v>
      </c>
      <c r="S11" s="35">
        <v>0</v>
      </c>
      <c r="T11" s="22">
        <v>0</v>
      </c>
      <c r="U11" s="22">
        <v>5</v>
      </c>
      <c r="V11" s="47">
        <v>0.625</v>
      </c>
      <c r="W11" s="21">
        <v>8</v>
      </c>
      <c r="X11" s="22"/>
      <c r="Y11" s="22"/>
      <c r="Z11" s="44"/>
      <c r="AA11" s="22"/>
      <c r="AB11" s="22"/>
      <c r="AC11" s="22"/>
      <c r="AD11" s="22"/>
      <c r="AE11" s="22"/>
      <c r="AF11" s="29"/>
      <c r="AG11" s="68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44"/>
      <c r="E12" s="22"/>
      <c r="F12" s="22"/>
      <c r="G12" s="22"/>
      <c r="H12" s="35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5"/>
      <c r="T12" s="22"/>
      <c r="U12" s="22"/>
      <c r="V12" s="47"/>
      <c r="W12" s="21"/>
      <c r="X12" s="22">
        <v>2010</v>
      </c>
      <c r="Y12" s="22" t="s">
        <v>33</v>
      </c>
      <c r="Z12" s="44" t="s">
        <v>20</v>
      </c>
      <c r="AA12" s="22">
        <v>16</v>
      </c>
      <c r="AB12" s="22">
        <v>3</v>
      </c>
      <c r="AC12" s="22">
        <v>32</v>
      </c>
      <c r="AD12" s="22">
        <v>14</v>
      </c>
      <c r="AE12" s="22">
        <v>112</v>
      </c>
      <c r="AF12" s="29">
        <v>0.74170000000000003</v>
      </c>
      <c r="AG12" s="68">
        <v>151</v>
      </c>
      <c r="AH12" s="22" t="s">
        <v>34</v>
      </c>
      <c r="AI12" s="13"/>
      <c r="AJ12" s="22" t="s">
        <v>29</v>
      </c>
      <c r="AK12" s="22" t="s">
        <v>32</v>
      </c>
      <c r="AL12" s="18"/>
      <c r="AM12" s="22"/>
      <c r="AN12" s="22"/>
      <c r="AO12" s="22"/>
      <c r="AP12" s="22"/>
      <c r="AQ12" s="22"/>
      <c r="AR12" s="48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44"/>
      <c r="E13" s="22"/>
      <c r="F13" s="22"/>
      <c r="G13" s="22"/>
      <c r="H13" s="35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5"/>
      <c r="T13" s="22"/>
      <c r="U13" s="22"/>
      <c r="V13" s="47"/>
      <c r="W13" s="21"/>
      <c r="X13" s="22">
        <v>2011</v>
      </c>
      <c r="Y13" s="22" t="s">
        <v>34</v>
      </c>
      <c r="Z13" s="44" t="s">
        <v>21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9"/>
      <c r="AG13" s="68"/>
      <c r="AH13" s="13"/>
      <c r="AI13" s="13"/>
      <c r="AJ13" s="13"/>
      <c r="AK13" s="13"/>
      <c r="AL13" s="18"/>
      <c r="AM13" s="22">
        <v>6</v>
      </c>
      <c r="AN13" s="22">
        <v>1</v>
      </c>
      <c r="AO13" s="22">
        <v>8</v>
      </c>
      <c r="AP13" s="22">
        <v>6</v>
      </c>
      <c r="AQ13" s="22">
        <v>27</v>
      </c>
      <c r="AR13" s="48">
        <v>0.55100000000000005</v>
      </c>
      <c r="AS13" s="1">
        <v>49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23"/>
      <c r="D14" s="44"/>
      <c r="E14" s="22"/>
      <c r="F14" s="22"/>
      <c r="G14" s="22"/>
      <c r="H14" s="35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35"/>
      <c r="T14" s="22"/>
      <c r="U14" s="22"/>
      <c r="V14" s="47"/>
      <c r="W14" s="21"/>
      <c r="X14" s="22">
        <v>2011</v>
      </c>
      <c r="Y14" s="22" t="s">
        <v>28</v>
      </c>
      <c r="Z14" s="44" t="s">
        <v>20</v>
      </c>
      <c r="AA14" s="22">
        <v>17</v>
      </c>
      <c r="AB14" s="22">
        <v>1</v>
      </c>
      <c r="AC14" s="22">
        <v>24</v>
      </c>
      <c r="AD14" s="22">
        <v>20</v>
      </c>
      <c r="AE14" s="22">
        <v>123</v>
      </c>
      <c r="AF14" s="29">
        <v>0.71089999999999998</v>
      </c>
      <c r="AG14" s="68">
        <v>173</v>
      </c>
      <c r="AH14" s="13"/>
      <c r="AI14" s="13"/>
      <c r="AJ14" s="13"/>
      <c r="AK14" s="22" t="s">
        <v>29</v>
      </c>
      <c r="AL14" s="18"/>
      <c r="AM14" s="22"/>
      <c r="AN14" s="22"/>
      <c r="AO14" s="22"/>
      <c r="AP14" s="22"/>
      <c r="AQ14" s="22"/>
      <c r="AR14" s="48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3"/>
      <c r="D15" s="44"/>
      <c r="E15" s="22"/>
      <c r="F15" s="22"/>
      <c r="G15" s="22"/>
      <c r="H15" s="35"/>
      <c r="I15" s="22"/>
      <c r="J15" s="45"/>
      <c r="K15" s="21"/>
      <c r="L15" s="46"/>
      <c r="M15" s="13"/>
      <c r="N15" s="13"/>
      <c r="O15" s="13"/>
      <c r="P15" s="18"/>
      <c r="Q15" s="22"/>
      <c r="R15" s="22"/>
      <c r="S15" s="35"/>
      <c r="T15" s="22"/>
      <c r="U15" s="22"/>
      <c r="V15" s="47"/>
      <c r="W15" s="21"/>
      <c r="X15" s="22">
        <v>2012</v>
      </c>
      <c r="Y15" s="22" t="s">
        <v>31</v>
      </c>
      <c r="Z15" s="44" t="s">
        <v>22</v>
      </c>
      <c r="AA15" s="22">
        <v>10</v>
      </c>
      <c r="AB15" s="22">
        <v>0</v>
      </c>
      <c r="AC15" s="22">
        <v>6</v>
      </c>
      <c r="AD15" s="22">
        <v>7</v>
      </c>
      <c r="AE15" s="22">
        <v>39</v>
      </c>
      <c r="AF15" s="29">
        <v>0.61899999999999999</v>
      </c>
      <c r="AG15" s="68">
        <v>63</v>
      </c>
      <c r="AH15" s="13"/>
      <c r="AI15" s="13"/>
      <c r="AJ15" s="13"/>
      <c r="AK15" s="13"/>
      <c r="AL15" s="18"/>
      <c r="AM15" s="22">
        <v>3</v>
      </c>
      <c r="AN15" s="22">
        <v>0</v>
      </c>
      <c r="AO15" s="22">
        <v>0</v>
      </c>
      <c r="AP15" s="22">
        <v>1</v>
      </c>
      <c r="AQ15" s="22">
        <v>9</v>
      </c>
      <c r="AR15" s="48">
        <v>0.42849999999999999</v>
      </c>
      <c r="AS15" s="1">
        <v>21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36" t="s">
        <v>40</v>
      </c>
      <c r="C16" s="49"/>
      <c r="D16" s="50"/>
      <c r="E16" s="51">
        <f>SUM(E4:E15)</f>
        <v>21</v>
      </c>
      <c r="F16" s="51">
        <f>SUM(F4:F15)</f>
        <v>0</v>
      </c>
      <c r="G16" s="51">
        <f>SUM(G4:G15)</f>
        <v>6</v>
      </c>
      <c r="H16" s="51">
        <f>SUM(H4:H15)</f>
        <v>10</v>
      </c>
      <c r="I16" s="51">
        <f>SUM(I4:I15)</f>
        <v>75</v>
      </c>
      <c r="J16" s="52">
        <f>PRODUCT(I16/K16)</f>
        <v>0.59055118110236215</v>
      </c>
      <c r="K16" s="37">
        <f>SUM(K4:K15)</f>
        <v>127</v>
      </c>
      <c r="L16" s="17"/>
      <c r="M16" s="15"/>
      <c r="N16" s="53"/>
      <c r="O16" s="54"/>
      <c r="P16" s="18"/>
      <c r="Q16" s="51">
        <f>SUM(Q4:Q15)</f>
        <v>2</v>
      </c>
      <c r="R16" s="51">
        <f>SUM(R4:R15)</f>
        <v>0</v>
      </c>
      <c r="S16" s="51">
        <f>SUM(S4:S15)</f>
        <v>0</v>
      </c>
      <c r="T16" s="51">
        <f>SUM(T4:T15)</f>
        <v>0</v>
      </c>
      <c r="U16" s="51">
        <f>SUM(U4:U15)</f>
        <v>5</v>
      </c>
      <c r="V16" s="52">
        <f>PRODUCT(U16/W16)</f>
        <v>0.625</v>
      </c>
      <c r="W16" s="37">
        <f>SUM(W4:W15)</f>
        <v>8</v>
      </c>
      <c r="X16" s="11" t="s">
        <v>40</v>
      </c>
      <c r="Y16" s="12"/>
      <c r="Z16" s="10"/>
      <c r="AA16" s="51">
        <f>SUM(AA4:AA15)</f>
        <v>158</v>
      </c>
      <c r="AB16" s="51">
        <f>SUM(AB4:AB15)</f>
        <v>15</v>
      </c>
      <c r="AC16" s="51">
        <f>SUM(AC4:AC15)</f>
        <v>108</v>
      </c>
      <c r="AD16" s="51">
        <f>SUM(AD4:AD15)</f>
        <v>216</v>
      </c>
      <c r="AE16" s="51">
        <f>SUM(AE4:AE15)</f>
        <v>842</v>
      </c>
      <c r="AF16" s="52">
        <f>PRODUCT(AE16/AG16)</f>
        <v>0.6839967506092608</v>
      </c>
      <c r="AG16" s="37">
        <f>SUM(AG4:AG15)</f>
        <v>1231</v>
      </c>
      <c r="AH16" s="17"/>
      <c r="AI16" s="15"/>
      <c r="AJ16" s="53"/>
      <c r="AK16" s="54"/>
      <c r="AL16" s="18"/>
      <c r="AM16" s="51">
        <f>SUM(AM4:AM15)</f>
        <v>21</v>
      </c>
      <c r="AN16" s="51">
        <f>SUM(AN4:AN15)</f>
        <v>2</v>
      </c>
      <c r="AO16" s="51">
        <f>SUM(AO4:AO15)</f>
        <v>10</v>
      </c>
      <c r="AP16" s="51">
        <f>SUM(AP4:AP15)</f>
        <v>28</v>
      </c>
      <c r="AQ16" s="51">
        <f>SUM(AQ4:AQ15)</f>
        <v>107</v>
      </c>
      <c r="AR16" s="52">
        <f>PRODUCT(AQ16/AS16)</f>
        <v>0.6645962732919255</v>
      </c>
      <c r="AS16" s="43">
        <f>SUM(AS4:AS15)</f>
        <v>161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5"/>
      <c r="K17" s="21"/>
      <c r="L17" s="18"/>
      <c r="M17" s="18"/>
      <c r="N17" s="18"/>
      <c r="O17" s="18"/>
      <c r="P17" s="24"/>
      <c r="Q17" s="24"/>
      <c r="R17" s="26"/>
      <c r="S17" s="24"/>
      <c r="T17" s="24"/>
      <c r="U17" s="18"/>
      <c r="V17" s="18"/>
      <c r="W17" s="21"/>
      <c r="X17" s="24"/>
      <c r="Y17" s="24"/>
      <c r="Z17" s="24"/>
      <c r="AA17" s="24"/>
      <c r="AB17" s="24"/>
      <c r="AC17" s="24"/>
      <c r="AD17" s="24"/>
      <c r="AE17" s="24"/>
      <c r="AF17" s="25"/>
      <c r="AG17" s="21"/>
      <c r="AH17" s="18"/>
      <c r="AI17" s="18"/>
      <c r="AJ17" s="18"/>
      <c r="AK17" s="18"/>
      <c r="AL17" s="24"/>
      <c r="AM17" s="24"/>
      <c r="AN17" s="26"/>
      <c r="AO17" s="24"/>
      <c r="AP17" s="24"/>
      <c r="AQ17" s="18"/>
      <c r="AR17" s="18"/>
      <c r="AS17" s="2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55" t="s">
        <v>41</v>
      </c>
      <c r="C18" s="56"/>
      <c r="D18" s="57"/>
      <c r="E18" s="10" t="s">
        <v>2</v>
      </c>
      <c r="F18" s="13" t="s">
        <v>6</v>
      </c>
      <c r="G18" s="10" t="s">
        <v>4</v>
      </c>
      <c r="H18" s="13" t="s">
        <v>5</v>
      </c>
      <c r="I18" s="13" t="s">
        <v>8</v>
      </c>
      <c r="J18" s="13" t="s">
        <v>9</v>
      </c>
      <c r="K18" s="18"/>
      <c r="L18" s="13" t="s">
        <v>10</v>
      </c>
      <c r="M18" s="13" t="s">
        <v>11</v>
      </c>
      <c r="N18" s="13" t="s">
        <v>42</v>
      </c>
      <c r="O18" s="13" t="s">
        <v>43</v>
      </c>
      <c r="Q18" s="26"/>
      <c r="R18" s="26" t="s">
        <v>12</v>
      </c>
      <c r="S18" s="26"/>
      <c r="T18" s="24" t="s">
        <v>25</v>
      </c>
      <c r="U18" s="18"/>
      <c r="V18" s="21"/>
      <c r="W18" s="21"/>
      <c r="X18" s="58"/>
      <c r="Y18" s="58"/>
      <c r="Z18" s="58"/>
      <c r="AA18" s="58"/>
      <c r="AB18" s="58"/>
      <c r="AC18" s="26"/>
      <c r="AD18" s="26"/>
      <c r="AE18" s="26"/>
      <c r="AF18" s="24"/>
      <c r="AG18" s="24"/>
      <c r="AH18" s="24"/>
      <c r="AI18" s="24"/>
      <c r="AJ18" s="24"/>
      <c r="AK18" s="24"/>
      <c r="AM18" s="21"/>
      <c r="AN18" s="58"/>
      <c r="AO18" s="58"/>
      <c r="AP18" s="58"/>
      <c r="AQ18" s="58"/>
      <c r="AR18" s="58"/>
      <c r="AS18" s="58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7" t="s">
        <v>44</v>
      </c>
      <c r="C19" s="7"/>
      <c r="D19" s="28"/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60">
        <v>0</v>
      </c>
      <c r="K19" s="24">
        <v>0</v>
      </c>
      <c r="L19" s="61">
        <v>0</v>
      </c>
      <c r="M19" s="61">
        <v>0</v>
      </c>
      <c r="N19" s="61">
        <v>0</v>
      </c>
      <c r="O19" s="61">
        <v>0</v>
      </c>
      <c r="Q19" s="26"/>
      <c r="R19" s="26"/>
      <c r="S19" s="26"/>
      <c r="T19" s="24" t="s">
        <v>15</v>
      </c>
      <c r="U19" s="24"/>
      <c r="V19" s="24"/>
      <c r="W19" s="24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4"/>
      <c r="AL19" s="24"/>
      <c r="AM19" s="24"/>
      <c r="AN19" s="26"/>
      <c r="AO19" s="26"/>
      <c r="AP19" s="26"/>
      <c r="AQ19" s="26"/>
      <c r="AR19" s="26"/>
      <c r="AS19" s="26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62" t="s">
        <v>13</v>
      </c>
      <c r="C20" s="63"/>
      <c r="D20" s="64"/>
      <c r="E20" s="59">
        <f>PRODUCT(E16+Q16)</f>
        <v>23</v>
      </c>
      <c r="F20" s="59">
        <f>PRODUCT(F16+R16)</f>
        <v>0</v>
      </c>
      <c r="G20" s="59">
        <f>PRODUCT(G16+S16)</f>
        <v>6</v>
      </c>
      <c r="H20" s="59">
        <f>PRODUCT(H16+T16)</f>
        <v>10</v>
      </c>
      <c r="I20" s="59">
        <f>PRODUCT(I16+U16)</f>
        <v>80</v>
      </c>
      <c r="J20" s="60">
        <f>PRODUCT(I20/K20)</f>
        <v>0.59259259259259256</v>
      </c>
      <c r="K20" s="24">
        <f>PRODUCT(K16+W16)</f>
        <v>135</v>
      </c>
      <c r="L20" s="61">
        <f>PRODUCT((F20+G20)/E20)</f>
        <v>0.2608695652173913</v>
      </c>
      <c r="M20" s="61">
        <f>PRODUCT(H20/E20)</f>
        <v>0.43478260869565216</v>
      </c>
      <c r="N20" s="61">
        <f>PRODUCT((F20+G20+H20)/E20)</f>
        <v>0.69565217391304346</v>
      </c>
      <c r="O20" s="61">
        <f>PRODUCT(I20/E20)</f>
        <v>3.4782608695652173</v>
      </c>
      <c r="Q20" s="26"/>
      <c r="R20" s="26"/>
      <c r="S20" s="26"/>
      <c r="T20" s="24" t="s">
        <v>26</v>
      </c>
      <c r="U20" s="24"/>
      <c r="V20" s="24"/>
      <c r="W20" s="24"/>
      <c r="X20" s="24"/>
      <c r="Y20" s="24"/>
      <c r="Z20" s="24"/>
      <c r="AA20" s="24"/>
      <c r="AB20" s="24"/>
      <c r="AC20" s="26"/>
      <c r="AD20" s="26"/>
      <c r="AE20" s="26"/>
      <c r="AF20" s="26"/>
      <c r="AG20" s="26"/>
      <c r="AH20" s="26"/>
      <c r="AI20" s="26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0" t="s">
        <v>37</v>
      </c>
      <c r="C21" s="19"/>
      <c r="D21" s="30"/>
      <c r="E21" s="59">
        <f>PRODUCT(AA16+AM16)</f>
        <v>179</v>
      </c>
      <c r="F21" s="59">
        <f>PRODUCT(AB16+AN16)</f>
        <v>17</v>
      </c>
      <c r="G21" s="59">
        <f>PRODUCT(AC16+AO16)</f>
        <v>118</v>
      </c>
      <c r="H21" s="59">
        <f>PRODUCT(AD16+AP16)</f>
        <v>244</v>
      </c>
      <c r="I21" s="59">
        <f>PRODUCT(AE16+AQ16)</f>
        <v>949</v>
      </c>
      <c r="J21" s="60">
        <f>PRODUCT(I21/K21)</f>
        <v>0.68175287356321834</v>
      </c>
      <c r="K21" s="18">
        <f>PRODUCT(AG16+AS16)</f>
        <v>1392</v>
      </c>
      <c r="L21" s="61">
        <f>PRODUCT((F21+G21)/E21)</f>
        <v>0.75418994413407825</v>
      </c>
      <c r="M21" s="61">
        <f>PRODUCT(H21/E21)</f>
        <v>1.3631284916201116</v>
      </c>
      <c r="N21" s="61">
        <f>PRODUCT((F21+G21+H21)/E21)</f>
        <v>2.1173184357541901</v>
      </c>
      <c r="O21" s="61">
        <f>PRODUCT(I21/E21)</f>
        <v>5.3016759776536313</v>
      </c>
      <c r="Q21" s="26"/>
      <c r="R21" s="26"/>
      <c r="S21" s="24"/>
      <c r="T21" s="24" t="s">
        <v>16</v>
      </c>
      <c r="U21" s="18"/>
      <c r="V21" s="18"/>
      <c r="W21" s="24"/>
      <c r="X21" s="24"/>
      <c r="Y21" s="24"/>
      <c r="Z21" s="24"/>
      <c r="AA21" s="24"/>
      <c r="AB21" s="24"/>
      <c r="AC21" s="26"/>
      <c r="AD21" s="26"/>
      <c r="AE21" s="26"/>
      <c r="AF21" s="26"/>
      <c r="AG21" s="26"/>
      <c r="AH21" s="26"/>
      <c r="AI21" s="26"/>
      <c r="AJ21" s="26"/>
      <c r="AK21" s="24"/>
      <c r="AL21" s="18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65" t="s">
        <v>40</v>
      </c>
      <c r="C22" s="66"/>
      <c r="D22" s="67"/>
      <c r="E22" s="59">
        <f>SUM(E19:E21)</f>
        <v>202</v>
      </c>
      <c r="F22" s="59">
        <f t="shared" ref="F22:I22" si="0">SUM(F19:F21)</f>
        <v>17</v>
      </c>
      <c r="G22" s="59">
        <f t="shared" si="0"/>
        <v>124</v>
      </c>
      <c r="H22" s="59">
        <f t="shared" si="0"/>
        <v>254</v>
      </c>
      <c r="I22" s="59">
        <f t="shared" si="0"/>
        <v>1029</v>
      </c>
      <c r="J22" s="60">
        <f>PRODUCT(I22/K22)</f>
        <v>0.67387033398821217</v>
      </c>
      <c r="K22" s="24">
        <f>SUM(K19:K21)</f>
        <v>1527</v>
      </c>
      <c r="L22" s="61">
        <f>PRODUCT((F22+G22)/E22)</f>
        <v>0.69801980198019797</v>
      </c>
      <c r="M22" s="61">
        <f>PRODUCT(H22/E22)</f>
        <v>1.2574257425742574</v>
      </c>
      <c r="N22" s="61">
        <f>PRODUCT((F22+G22+H22)/E22)</f>
        <v>1.9554455445544554</v>
      </c>
      <c r="O22" s="61">
        <f>PRODUCT(I22/E22)</f>
        <v>5.0940594059405937</v>
      </c>
      <c r="Q22" s="18"/>
      <c r="R22" s="18"/>
      <c r="S22" s="18"/>
      <c r="T22" s="24" t="s">
        <v>27</v>
      </c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6"/>
      <c r="AF22" s="26"/>
      <c r="AG22" s="26"/>
      <c r="AH22" s="26"/>
      <c r="AI22" s="26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18"/>
      <c r="F23" s="18"/>
      <c r="G23" s="18"/>
      <c r="H23" s="18"/>
      <c r="I23" s="18"/>
      <c r="J23" s="24"/>
      <c r="K23" s="24"/>
      <c r="L23" s="18"/>
      <c r="M23" s="18"/>
      <c r="N23" s="18"/>
      <c r="O23" s="18"/>
      <c r="P23" s="24"/>
      <c r="Q23" s="24"/>
      <c r="R23" s="24"/>
      <c r="S23" s="24"/>
      <c r="T23" s="18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6"/>
      <c r="AF23" s="26"/>
      <c r="AG23" s="26"/>
      <c r="AH23" s="26"/>
      <c r="AI23" s="26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8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6"/>
      <c r="AF24" s="26"/>
      <c r="AG24" s="26"/>
      <c r="AH24" s="26"/>
      <c r="AI24" s="26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6"/>
      <c r="AH26" s="26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6"/>
      <c r="AH54" s="26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6"/>
      <c r="AH55" s="26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6"/>
      <c r="AH56" s="26"/>
      <c r="AI56" s="26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6"/>
      <c r="AH57" s="26"/>
      <c r="AI57" s="26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6"/>
      <c r="AH58" s="26"/>
      <c r="AI58" s="26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6"/>
      <c r="AH59" s="26"/>
      <c r="AI59" s="26"/>
      <c r="AJ59" s="26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6"/>
      <c r="AH60" s="26"/>
      <c r="AI60" s="26"/>
      <c r="AJ60" s="26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6"/>
      <c r="AH61" s="26"/>
      <c r="AI61" s="26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6"/>
      <c r="AH62" s="26"/>
      <c r="AI62" s="26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6"/>
      <c r="AH63" s="26"/>
      <c r="AI63" s="26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6"/>
      <c r="AH64" s="26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6"/>
      <c r="AH65" s="26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6"/>
      <c r="AH88" s="26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6"/>
      <c r="AH89" s="26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6"/>
      <c r="AH90" s="26"/>
      <c r="AI90" s="26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6"/>
      <c r="AH91" s="26"/>
      <c r="AI91" s="26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6"/>
      <c r="AH92" s="26"/>
      <c r="AI92" s="26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6"/>
      <c r="AH93" s="26"/>
      <c r="AI93" s="26"/>
      <c r="AJ93" s="26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6"/>
      <c r="AH94" s="26"/>
      <c r="AI94" s="26"/>
      <c r="AJ94" s="26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6"/>
      <c r="AH95" s="26"/>
      <c r="AI95" s="26"/>
      <c r="AJ95" s="26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6"/>
      <c r="AH96" s="26"/>
      <c r="AI96" s="26"/>
      <c r="AJ96" s="26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6"/>
      <c r="AH97" s="26"/>
      <c r="AI97" s="26"/>
      <c r="AJ97" s="26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6"/>
      <c r="AH98" s="26"/>
      <c r="AI98" s="26"/>
      <c r="AJ98" s="26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6"/>
      <c r="AH99" s="26"/>
      <c r="AI99" s="26"/>
      <c r="AJ99" s="26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6"/>
      <c r="AH100" s="26"/>
      <c r="AI100" s="26"/>
      <c r="AJ100" s="26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6"/>
      <c r="AH101" s="26"/>
      <c r="AI101" s="26"/>
      <c r="AJ101" s="26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6"/>
      <c r="AH102" s="26"/>
      <c r="AI102" s="26"/>
      <c r="AJ102" s="26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6"/>
      <c r="AH103" s="26"/>
      <c r="AI103" s="26"/>
      <c r="AJ103" s="26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6"/>
      <c r="AH104" s="26"/>
      <c r="AI104" s="26"/>
      <c r="AJ104" s="26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6"/>
      <c r="AH105" s="26"/>
      <c r="AI105" s="26"/>
      <c r="AJ105" s="26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6"/>
      <c r="AH106" s="26"/>
      <c r="AI106" s="26"/>
      <c r="AJ106" s="26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6"/>
      <c r="AH107" s="26"/>
      <c r="AI107" s="26"/>
      <c r="AJ107" s="26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6"/>
      <c r="AH108" s="26"/>
      <c r="AI108" s="26"/>
      <c r="AJ108" s="26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6"/>
      <c r="AH109" s="26"/>
      <c r="AI109" s="26"/>
      <c r="AJ109" s="26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6"/>
      <c r="AH110" s="26"/>
      <c r="AI110" s="26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6"/>
      <c r="AH111" s="26"/>
      <c r="AI111" s="26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6"/>
      <c r="AH112" s="26"/>
      <c r="AI112" s="26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6"/>
      <c r="AH113" s="26"/>
      <c r="AI113" s="26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6"/>
      <c r="AH114" s="26"/>
      <c r="AI114" s="26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6"/>
      <c r="AH115" s="26"/>
      <c r="AI115" s="26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6"/>
      <c r="AH116" s="26"/>
      <c r="AI116" s="26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6"/>
      <c r="AH117" s="26"/>
      <c r="AI117" s="26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6"/>
      <c r="AH118" s="26"/>
      <c r="AI118" s="26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6"/>
      <c r="AH119" s="26"/>
      <c r="AI119" s="26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6"/>
      <c r="AH120" s="26"/>
      <c r="AI120" s="26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6"/>
      <c r="AH121" s="26"/>
      <c r="AI121" s="26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6"/>
      <c r="AH122" s="26"/>
      <c r="AI122" s="26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6"/>
      <c r="AH123" s="26"/>
      <c r="AI123" s="26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6"/>
      <c r="AH124" s="26"/>
      <c r="AI124" s="26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6"/>
      <c r="AH125" s="26"/>
      <c r="AI125" s="26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6"/>
      <c r="AH126" s="26"/>
      <c r="AI126" s="26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6"/>
      <c r="AH127" s="26"/>
      <c r="AI127" s="26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6"/>
      <c r="AH128" s="26"/>
      <c r="AI128" s="26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6"/>
      <c r="AH129" s="26"/>
      <c r="AI129" s="26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6"/>
      <c r="AH130" s="26"/>
      <c r="AI130" s="26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6"/>
      <c r="AH131" s="26"/>
      <c r="AI131" s="26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6"/>
      <c r="AH132" s="26"/>
      <c r="AI132" s="26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6"/>
      <c r="AH133" s="26"/>
      <c r="AI133" s="26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6"/>
      <c r="AH134" s="26"/>
      <c r="AI134" s="26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6"/>
      <c r="AH135" s="26"/>
      <c r="AI135" s="26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6"/>
      <c r="AH136" s="26"/>
      <c r="AI136" s="26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6"/>
      <c r="AH137" s="26"/>
      <c r="AI137" s="26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6"/>
      <c r="AH138" s="26"/>
      <c r="AI138" s="26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6"/>
      <c r="AH139" s="26"/>
      <c r="AI139" s="26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6"/>
      <c r="AH140" s="26"/>
      <c r="AI140" s="26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6"/>
      <c r="AH141" s="26"/>
      <c r="AI141" s="26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6"/>
      <c r="AH142" s="26"/>
      <c r="AI142" s="26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6"/>
      <c r="AH143" s="26"/>
      <c r="AI143" s="26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6"/>
      <c r="AH144" s="26"/>
      <c r="AI144" s="26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6"/>
      <c r="AH145" s="26"/>
      <c r="AI145" s="26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6"/>
      <c r="AH146" s="26"/>
      <c r="AI146" s="26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6"/>
      <c r="AH147" s="26"/>
      <c r="AI147" s="26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6"/>
      <c r="AH148" s="26"/>
      <c r="AI148" s="26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6"/>
      <c r="AH149" s="26"/>
      <c r="AI149" s="26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6"/>
      <c r="AH150" s="26"/>
      <c r="AI150" s="26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6"/>
      <c r="AH151" s="26"/>
      <c r="AI151" s="26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6"/>
      <c r="AH152" s="26"/>
      <c r="AI152" s="26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6"/>
      <c r="AH153" s="26"/>
      <c r="AI153" s="26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6"/>
      <c r="AH154" s="26"/>
      <c r="AI154" s="26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6"/>
      <c r="AH155" s="26"/>
      <c r="AI155" s="26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6"/>
      <c r="AH156" s="26"/>
      <c r="AI156" s="26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6"/>
      <c r="AH157" s="26"/>
      <c r="AI157" s="26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6"/>
      <c r="AH158" s="26"/>
      <c r="AI158" s="26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6"/>
      <c r="AH159" s="26"/>
      <c r="AI159" s="26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6"/>
      <c r="AH160" s="26"/>
      <c r="AI160" s="26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6"/>
      <c r="AH161" s="26"/>
      <c r="AI161" s="26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6"/>
      <c r="AH162" s="26"/>
      <c r="AI162" s="26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6"/>
      <c r="AH163" s="26"/>
      <c r="AI163" s="26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6"/>
      <c r="AH164" s="26"/>
      <c r="AI164" s="26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6"/>
      <c r="AH165" s="26"/>
      <c r="AI165" s="26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6"/>
      <c r="AH166" s="26"/>
      <c r="AI166" s="26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6"/>
      <c r="AH167" s="26"/>
      <c r="AI167" s="26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6"/>
      <c r="AH168" s="26"/>
      <c r="AI168" s="26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6"/>
      <c r="AH169" s="26"/>
      <c r="AI169" s="26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6"/>
      <c r="AH170" s="26"/>
      <c r="AI170" s="26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6"/>
      <c r="AH171" s="26"/>
      <c r="AI171" s="26"/>
      <c r="AJ171" s="26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6"/>
      <c r="AH172" s="26"/>
      <c r="AI172" s="26"/>
      <c r="AJ172" s="26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6"/>
      <c r="AH173" s="26"/>
      <c r="AI173" s="26"/>
      <c r="AJ173" s="26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6"/>
      <c r="AH174" s="26"/>
      <c r="AI174" s="26"/>
      <c r="AJ174" s="26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6"/>
      <c r="AH175" s="26"/>
      <c r="AI175" s="26"/>
      <c r="AJ175" s="26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6"/>
      <c r="AH176" s="26"/>
      <c r="AI176" s="26"/>
      <c r="AJ176" s="26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6"/>
      <c r="AH177" s="26"/>
      <c r="AI177" s="26"/>
      <c r="AJ177" s="26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18"/>
      <c r="AL187" s="18"/>
    </row>
    <row r="188" spans="1:57" x14ac:dyDescent="0.25"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</row>
    <row r="189" spans="1:57" x14ac:dyDescent="0.25"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</row>
    <row r="190" spans="1:57" x14ac:dyDescent="0.25"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</row>
    <row r="191" spans="1:57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ht="14.25" x14ac:dyDescent="0.2">
      <c r="L217"/>
      <c r="M217"/>
      <c r="N217"/>
      <c r="O217"/>
      <c r="P217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ht="14.25" x14ac:dyDescent="0.2">
      <c r="L218"/>
      <c r="M218"/>
      <c r="N218"/>
      <c r="O218"/>
      <c r="P218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ht="14.25" x14ac:dyDescent="0.2">
      <c r="L219"/>
      <c r="M219"/>
      <c r="N219"/>
      <c r="O219"/>
      <c r="P219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2018-11-07T18:11:33Z</dcterms:modified>
</cp:coreProperties>
</file>