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J13" i="5" l="1"/>
  <c r="O13" i="5"/>
  <c r="N13" i="5"/>
  <c r="M13" i="5"/>
  <c r="L13" i="5"/>
  <c r="J9" i="5"/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AR9" i="5" l="1"/>
  <c r="K14" i="5"/>
  <c r="K15" i="5" s="1"/>
  <c r="J15" i="5" s="1"/>
  <c r="F14" i="5"/>
  <c r="F15" i="5" s="1"/>
  <c r="H14" i="5"/>
  <c r="M14" i="5" s="1"/>
  <c r="L14" i="5"/>
  <c r="H15" i="5"/>
  <c r="M15" i="5" s="1"/>
  <c r="O15" i="5"/>
  <c r="O14" i="5"/>
  <c r="J14" i="5"/>
  <c r="AF9" i="5"/>
  <c r="N14" i="5" l="1"/>
  <c r="N15" i="5"/>
  <c r="L15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<sst xmlns="http://schemas.openxmlformats.org/spreadsheetml/2006/main" count="81" uniqueCount="37">
  <si>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</si>
  <si>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</si>
  <si>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</si>
  <si>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</si>
  <si>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</si>
  <si>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</si>
  <si>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</si>
  <si>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</si>
  <si>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</si>
  <si>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</si>
  <si>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</si>
  <si>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</si>
  <si>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</si>
  <si>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</si>
  <si>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</si>
  <si>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</si>
  <si>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</si>
  <si>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</si>
  <si>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</si>
  <si>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</si>
  <si>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</si>
  <si>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</si>
  <si>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</si>
  <si>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</si>
  <si>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Mäki</t>
  </si>
  <si>
    <t>2.</t>
  </si>
  <si>
    <t>LP Juniorit</t>
  </si>
  <si>
    <t>6.</t>
  </si>
  <si>
    <t>1.</t>
  </si>
  <si>
    <t>LP</t>
  </si>
  <si>
    <t>LP = LP Juniorit</t>
  </si>
  <si>
    <t>7.11.1998   Loimaa</t>
  </si>
  <si>
    <t>LP Juniorit = Loimaan Palloilijat Junioripesis  (2003),  kasvattajaseura</t>
  </si>
  <si>
    <t>5.</t>
  </si>
  <si>
    <t>PöU</t>
  </si>
  <si>
    <t>PöU = Pöytyän Urheilijat  (1945)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</si>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</sst>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15</v>
      </c>
      <c r="AB4" s="12">
        <v>0</v>
      </c>
      <c r="AC4" s="12">
        <v>10</v>
      </c>
      <c r="AD4" s="12">
        <v>9</v>
      </c>
      <c r="AE4" s="12">
        <v>43</v>
      </c>
      <c r="AF4" s="68">
        <v>0.5</v>
      </c>
      <c r="AG4" s="69">
        <v>86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0</v>
      </c>
      <c r="AP4" s="12">
        <v>1</v>
      </c>
      <c r="AQ4" s="12">
        <v>13</v>
      </c>
      <c r="AR4" s="65">
        <v>0.46400000000000002</v>
      </c>
      <c r="AS4" s="66">
        <v>28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13</v>
      </c>
      <c r="AB5" s="12">
        <v>0</v>
      </c>
      <c r="AC5" s="12">
        <v>4</v>
      </c>
      <c r="AD5" s="12">
        <v>6</v>
      </c>
      <c r="AE5" s="12">
        <v>31</v>
      </c>
      <c r="AF5" s="68">
        <v>0.46960000000000002</v>
      </c>
      <c r="AG5" s="69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29</v>
      </c>
      <c r="AA6" s="12">
        <v>8</v>
      </c>
      <c r="AB6" s="12">
        <v>0</v>
      </c>
      <c r="AC6" s="12">
        <v>2</v>
      </c>
      <c r="AD6" s="12">
        <v>2</v>
      </c>
      <c r="AE6" s="12">
        <v>23</v>
      </c>
      <c r="AF6" s="68">
        <v>0.48930000000000001</v>
      </c>
      <c r="AG6" s="69">
        <f>PRODUCT(AE6/AF6)</f>
        <v>47.00592683425301</v>
      </c>
      <c r="AH6" s="7"/>
      <c r="AI6" s="7"/>
      <c r="AJ6" s="7"/>
      <c r="AK6" s="7"/>
      <c r="AL6" s="10"/>
      <c r="AM6" s="12">
        <v>6</v>
      </c>
      <c r="AN6" s="12">
        <v>0</v>
      </c>
      <c r="AO6" s="13">
        <v>1</v>
      </c>
      <c r="AP6" s="12">
        <v>1</v>
      </c>
      <c r="AQ6" s="12">
        <v>13</v>
      </c>
      <c r="AR6" s="59">
        <v>0.41930000000000001</v>
      </c>
      <c r="AS6" s="10">
        <f>PRODUCT(AQ6/AR6)</f>
        <v>31.004054376341522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28</v>
      </c>
      <c r="Z7" s="1" t="s">
        <v>29</v>
      </c>
      <c r="AA7" s="12">
        <v>14</v>
      </c>
      <c r="AB7" s="12">
        <v>0</v>
      </c>
      <c r="AC7" s="12">
        <v>7</v>
      </c>
      <c r="AD7" s="12">
        <v>7</v>
      </c>
      <c r="AE7" s="12">
        <v>36</v>
      </c>
      <c r="AF7" s="68">
        <v>0.4864</v>
      </c>
      <c r="AG7" s="19">
        <v>74</v>
      </c>
      <c r="AH7" s="40"/>
      <c r="AI7" s="7"/>
      <c r="AJ7" s="7"/>
      <c r="AK7" s="7"/>
      <c r="AM7" s="12">
        <v>6</v>
      </c>
      <c r="AN7" s="12">
        <v>0</v>
      </c>
      <c r="AO7" s="13">
        <v>2</v>
      </c>
      <c r="AP7" s="12">
        <v>2</v>
      </c>
      <c r="AQ7" s="12">
        <v>13</v>
      </c>
      <c r="AR7" s="65">
        <v>0.38229999999999997</v>
      </c>
      <c r="AS7" s="19">
        <v>34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36</v>
      </c>
      <c r="D8" s="1" t="s">
        <v>29</v>
      </c>
      <c r="E8" s="12">
        <v>16</v>
      </c>
      <c r="F8" s="12">
        <v>0</v>
      </c>
      <c r="G8" s="12">
        <v>1</v>
      </c>
      <c r="H8" s="12">
        <v>4</v>
      </c>
      <c r="I8" s="12">
        <v>32</v>
      </c>
      <c r="J8" s="32">
        <v>0.43830000000000002</v>
      </c>
      <c r="K8" s="19">
        <v>73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33</v>
      </c>
      <c r="Z8" s="1" t="s">
        <v>34</v>
      </c>
      <c r="AA8" s="12">
        <v>4</v>
      </c>
      <c r="AB8" s="12">
        <v>0</v>
      </c>
      <c r="AC8" s="12">
        <v>2</v>
      </c>
      <c r="AD8" s="12">
        <v>4</v>
      </c>
      <c r="AE8" s="12">
        <v>14</v>
      </c>
      <c r="AF8" s="32">
        <v>0.53839999999999999</v>
      </c>
      <c r="AG8" s="19">
        <v>26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59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16</v>
      </c>
      <c r="F9" s="36">
        <f>SUM(F4:F8)</f>
        <v>0</v>
      </c>
      <c r="G9" s="36">
        <f>SUM(G4:G8)</f>
        <v>1</v>
      </c>
      <c r="H9" s="36">
        <f>SUM(H4:H8)</f>
        <v>4</v>
      </c>
      <c r="I9" s="36">
        <f>SUM(I4:I8)</f>
        <v>32</v>
      </c>
      <c r="J9" s="37">
        <f>PRODUCT(I9/K9)</f>
        <v>0.43835616438356162</v>
      </c>
      <c r="K9" s="21">
        <f>SUM(K4:K8)</f>
        <v>73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54</v>
      </c>
      <c r="AB9" s="36">
        <f>SUM(AB4:AB8)</f>
        <v>0</v>
      </c>
      <c r="AC9" s="36">
        <f>SUM(AC4:AC8)</f>
        <v>25</v>
      </c>
      <c r="AD9" s="36">
        <f>SUM(AD4:AD8)</f>
        <v>28</v>
      </c>
      <c r="AE9" s="36">
        <f>SUM(AE4:AE8)</f>
        <v>147</v>
      </c>
      <c r="AF9" s="37">
        <f>PRODUCT(AE9/AG9)</f>
        <v>0.49162905082308289</v>
      </c>
      <c r="AG9" s="21">
        <f>SUM(AG4:AG8)</f>
        <v>299.00592683425305</v>
      </c>
      <c r="AH9" s="18"/>
      <c r="AI9" s="29"/>
      <c r="AJ9" s="41"/>
      <c r="AK9" s="42"/>
      <c r="AL9" s="10"/>
      <c r="AM9" s="36">
        <f>SUM(AM4:AM8)</f>
        <v>17</v>
      </c>
      <c r="AN9" s="36">
        <f>SUM(AN4:AN8)</f>
        <v>0</v>
      </c>
      <c r="AO9" s="36">
        <f>SUM(AO4:AO8)</f>
        <v>3</v>
      </c>
      <c r="AP9" s="36">
        <f>SUM(AP4:AP8)</f>
        <v>4</v>
      </c>
      <c r="AQ9" s="36">
        <f>SUM(AQ4:AQ8)</f>
        <v>39</v>
      </c>
      <c r="AR9" s="37">
        <f>PRODUCT(AQ9/AS9)</f>
        <v>0.41933655754604249</v>
      </c>
      <c r="AS9" s="39">
        <f>SUM(AS4:AS8)</f>
        <v>93.004054376341514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30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16</v>
      </c>
      <c r="F13" s="47">
        <f>PRODUCT(F9+R9)</f>
        <v>0</v>
      </c>
      <c r="G13" s="47">
        <f>PRODUCT(G9+S9)</f>
        <v>1</v>
      </c>
      <c r="H13" s="47">
        <f>PRODUCT(H9+T9)</f>
        <v>4</v>
      </c>
      <c r="I13" s="47">
        <f>PRODUCT(I9+U9)</f>
        <v>32</v>
      </c>
      <c r="J13" s="60">
        <f>PRODUCT(I13/K13)</f>
        <v>0.43835616438356162</v>
      </c>
      <c r="K13" s="16">
        <f>PRODUCT(K9+W9)</f>
        <v>73</v>
      </c>
      <c r="L13" s="53">
        <f>PRODUCT((F13+G13)/E13)</f>
        <v>6.25E-2</v>
      </c>
      <c r="M13" s="53">
        <f>PRODUCT(H13/E13)</f>
        <v>0.25</v>
      </c>
      <c r="N13" s="53">
        <f>PRODUCT((F13+G13+H13)/E13)</f>
        <v>0.3125</v>
      </c>
      <c r="O13" s="53">
        <f>PRODUCT(I13/E13)</f>
        <v>2</v>
      </c>
      <c r="Q13" s="17"/>
      <c r="R13" s="17"/>
      <c r="S13" s="17"/>
      <c r="T13" s="16" t="s">
        <v>35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71</v>
      </c>
      <c r="F14" s="47">
        <f>PRODUCT(AB9+AN9)</f>
        <v>0</v>
      </c>
      <c r="G14" s="47">
        <f>PRODUCT(AC9+AO9)</f>
        <v>28</v>
      </c>
      <c r="H14" s="47">
        <f>PRODUCT(AD9+AP9)</f>
        <v>32</v>
      </c>
      <c r="I14" s="47">
        <f>PRODUCT(AE9+AQ9)</f>
        <v>186</v>
      </c>
      <c r="J14" s="60">
        <f>PRODUCT(I14/K14)</f>
        <v>0.47447771463777494</v>
      </c>
      <c r="K14" s="10">
        <f>PRODUCT(AG9+AS9)</f>
        <v>392.00998121059456</v>
      </c>
      <c r="L14" s="53">
        <f>PRODUCT((F14+G14)/E14)</f>
        <v>0.39436619718309857</v>
      </c>
      <c r="M14" s="53">
        <f>PRODUCT(H14/E14)</f>
        <v>0.45070422535211269</v>
      </c>
      <c r="N14" s="53">
        <f>PRODUCT((F14+G14+H14)/E14)</f>
        <v>0.84507042253521125</v>
      </c>
      <c r="O14" s="53">
        <f>PRODUCT(I14/E14)</f>
        <v>2.619718309859155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87</v>
      </c>
      <c r="F15" s="47">
        <f t="shared" ref="F15:I15" si="0">SUM(F12:F14)</f>
        <v>0</v>
      </c>
      <c r="G15" s="47">
        <f t="shared" si="0"/>
        <v>29</v>
      </c>
      <c r="H15" s="47">
        <f t="shared" si="0"/>
        <v>36</v>
      </c>
      <c r="I15" s="47">
        <f t="shared" si="0"/>
        <v>218</v>
      </c>
      <c r="J15" s="60">
        <f>PRODUCT(I15/K15)</f>
        <v>0.46880714137030916</v>
      </c>
      <c r="K15" s="16">
        <f>SUM(K12:K14)</f>
        <v>465.00998121059456</v>
      </c>
      <c r="L15" s="53">
        <f>PRODUCT((F15+G15)/E15)</f>
        <v>0.33333333333333331</v>
      </c>
      <c r="M15" s="53">
        <f>PRODUCT(H15/E15)</f>
        <v>0.41379310344827586</v>
      </c>
      <c r="N15" s="53">
        <f>PRODUCT((F15+G15+H15)/E15)</f>
        <v>0.74712643678160917</v>
      </c>
      <c r="O15" s="53">
        <f>PRODUCT(I15/E15)</f>
        <v>2.5057471264367814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2020-09-08T18:13:50Z</dcterms:modified>
</cp:coreProperties>
</file>