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9" i="5" l="1"/>
  <c r="AS11" i="5" l="1"/>
  <c r="AQ11" i="5"/>
  <c r="AP11" i="5"/>
  <c r="AO11" i="5"/>
  <c r="AN11" i="5"/>
  <c r="AM11" i="5"/>
  <c r="AG11" i="5"/>
  <c r="AE11" i="5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H11" i="5"/>
  <c r="H15" i="5" s="1"/>
  <c r="G11" i="5"/>
  <c r="G15" i="5" s="1"/>
  <c r="G17" i="5" s="1"/>
  <c r="F11" i="5"/>
  <c r="F15" i="5" s="1"/>
  <c r="E11" i="5"/>
  <c r="E15" i="5" s="1"/>
  <c r="E17" i="5" s="1"/>
  <c r="I16" i="5" l="1"/>
  <c r="I17" i="5" s="1"/>
  <c r="K16" i="5"/>
  <c r="F16" i="5"/>
  <c r="L16" i="5" s="1"/>
  <c r="H16" i="5"/>
  <c r="H17" i="5" s="1"/>
  <c r="M17" i="5" s="1"/>
  <c r="AF11" i="5"/>
  <c r="K17" i="5"/>
  <c r="M16" i="5"/>
  <c r="N16" i="5" l="1"/>
  <c r="J16" i="5"/>
  <c r="J17" i="5"/>
  <c r="O17" i="5"/>
  <c r="O16" i="5"/>
  <c r="F17" i="5"/>
  <c r="L17" i="5" l="1"/>
  <c r="N17" i="5"/>
</calcChain>
</file>

<file path=xl/sharedStrings.xml><?xml version="1.0" encoding="utf-8"?>
<sst xmlns="http://schemas.openxmlformats.org/spreadsheetml/2006/main" count="80" uniqueCount="35">
  <si>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</si>
  <si>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</si>
  <si>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</si>
  <si>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</si>
  <si>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</si>
  <si>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</si>
  <si>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</si>
  <si>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</si>
  <si>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</si>
  <si>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</si>
  <si>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</si>
  <si>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</si>
  <si>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</si>
  <si>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</si>
  <si>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</si>
  <si>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</si>
  <si>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</si>
  <si>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</si>
  <si>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</si>
  <si>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</si>
  <si>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</si>
  <si>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</si>
  <si>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</si>
  <si>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</si>
  <si>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PeTo = Peräseinäjoen Toive  (1927)</t>
  </si>
  <si>
    <t>Jarno Mäki-Jussila</t>
  </si>
  <si>
    <t>7.</t>
  </si>
  <si>
    <t>KoU  2</t>
  </si>
  <si>
    <t>10.</t>
  </si>
  <si>
    <t>PeTo</t>
  </si>
  <si>
    <t>8.</t>
  </si>
  <si>
    <t>11.</t>
  </si>
  <si>
    <t>6.</t>
  </si>
  <si>
    <t>17.11.1994   Ilmajoki</t>
  </si>
  <si>
    <t>KoU = Koskenkorvan Urheilijat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</si>
</sst>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2</v>
      </c>
      <c r="AB4" s="12">
        <v>0</v>
      </c>
      <c r="AC4" s="12">
        <v>2</v>
      </c>
      <c r="AD4" s="12">
        <v>1</v>
      </c>
      <c r="AE4" s="12">
        <v>5</v>
      </c>
      <c r="AF4" s="67">
        <v>0.45450000000000002</v>
      </c>
      <c r="AG4" s="68">
        <v>11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2011</v>
      </c>
      <c r="Y5" s="12" t="s">
        <v>28</v>
      </c>
      <c r="Z5" s="1" t="s">
        <v>29</v>
      </c>
      <c r="AA5" s="12">
        <v>7</v>
      </c>
      <c r="AB5" s="12">
        <v>0</v>
      </c>
      <c r="AC5" s="12">
        <v>4</v>
      </c>
      <c r="AD5" s="12">
        <v>1</v>
      </c>
      <c r="AE5" s="12">
        <v>12</v>
      </c>
      <c r="AF5" s="67">
        <v>0.33329999999999999</v>
      </c>
      <c r="AG5" s="68">
        <v>36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2012</v>
      </c>
      <c r="Y6" s="12" t="s">
        <v>30</v>
      </c>
      <c r="Z6" s="1" t="s">
        <v>29</v>
      </c>
      <c r="AA6" s="12">
        <v>3</v>
      </c>
      <c r="AB6" s="12">
        <v>0</v>
      </c>
      <c r="AC6" s="12">
        <v>0</v>
      </c>
      <c r="AD6" s="12">
        <v>0</v>
      </c>
      <c r="AE6" s="12">
        <v>8</v>
      </c>
      <c r="AF6" s="67">
        <v>0.47049999999999997</v>
      </c>
      <c r="AG6" s="68">
        <v>17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2013</v>
      </c>
      <c r="Y7" s="12" t="s">
        <v>31</v>
      </c>
      <c r="Z7" s="1" t="s">
        <v>29</v>
      </c>
      <c r="AA7" s="12">
        <v>4</v>
      </c>
      <c r="AB7" s="12">
        <v>0</v>
      </c>
      <c r="AC7" s="12">
        <v>4</v>
      </c>
      <c r="AD7" s="12">
        <v>3</v>
      </c>
      <c r="AE7" s="12">
        <v>15</v>
      </c>
      <c r="AF7" s="67">
        <v>0.53569999999999995</v>
      </c>
      <c r="AG7" s="68">
        <v>28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7"/>
      <c r="AG8" s="68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2018</v>
      </c>
      <c r="Y9" s="12" t="s">
        <v>32</v>
      </c>
      <c r="Z9" s="1" t="s">
        <v>29</v>
      </c>
      <c r="AA9" s="12">
        <v>15</v>
      </c>
      <c r="AB9" s="12">
        <v>1</v>
      </c>
      <c r="AC9" s="12">
        <v>12</v>
      </c>
      <c r="AD9" s="12">
        <v>10</v>
      </c>
      <c r="AE9" s="12">
        <v>46</v>
      </c>
      <c r="AF9" s="67">
        <v>0.5111</v>
      </c>
      <c r="AG9" s="68">
        <f>PRODUCT(AE9/AF9)</f>
        <v>90.001956564273144</v>
      </c>
      <c r="AH9" s="7"/>
      <c r="AI9" s="7"/>
      <c r="AJ9" s="7"/>
      <c r="AK9" s="7"/>
      <c r="AL9" s="10"/>
      <c r="AM9" s="1"/>
      <c r="AN9" s="1"/>
      <c r="AO9" s="1"/>
      <c r="AP9" s="1"/>
      <c r="AQ9" s="1"/>
      <c r="AR9" s="52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2019</v>
      </c>
      <c r="Y10" s="12" t="s">
        <v>30</v>
      </c>
      <c r="Z10" s="1" t="s">
        <v>29</v>
      </c>
      <c r="AA10" s="12">
        <v>16</v>
      </c>
      <c r="AB10" s="12">
        <v>1</v>
      </c>
      <c r="AC10" s="12">
        <v>10</v>
      </c>
      <c r="AD10" s="12">
        <v>10</v>
      </c>
      <c r="AE10" s="12">
        <v>53</v>
      </c>
      <c r="AF10" s="67">
        <v>0.52470000000000006</v>
      </c>
      <c r="AG10" s="19">
        <v>101</v>
      </c>
      <c r="AH10" s="40"/>
      <c r="AI10" s="7"/>
      <c r="AJ10" s="7"/>
      <c r="AK10" s="7"/>
      <c r="AM10" s="12"/>
      <c r="AN10" s="12"/>
      <c r="AO10" s="13"/>
      <c r="AP10" s="12"/>
      <c r="AQ10" s="12"/>
      <c r="AR10" s="65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47</v>
      </c>
      <c r="AB11" s="36">
        <f>SUM(AB4:AB10)</f>
        <v>2</v>
      </c>
      <c r="AC11" s="36">
        <f>SUM(AC4:AC10)</f>
        <v>32</v>
      </c>
      <c r="AD11" s="36">
        <f>SUM(AD4:AD10)</f>
        <v>25</v>
      </c>
      <c r="AE11" s="36">
        <f>SUM(AE4:AE10)</f>
        <v>139</v>
      </c>
      <c r="AF11" s="37">
        <f>PRODUCT(AE11/AG11)</f>
        <v>0.49116268200934304</v>
      </c>
      <c r="AG11" s="21">
        <f>SUM(AG4:AG10)</f>
        <v>283.00195656427314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34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47</v>
      </c>
      <c r="F16" s="47">
        <f>PRODUCT(AB11+AN11)</f>
        <v>2</v>
      </c>
      <c r="G16" s="47">
        <f>PRODUCT(AC11+AO11)</f>
        <v>32</v>
      </c>
      <c r="H16" s="47">
        <f>PRODUCT(AD11+AP11)</f>
        <v>25</v>
      </c>
      <c r="I16" s="47">
        <f>PRODUCT(AE11+AQ11)</f>
        <v>139</v>
      </c>
      <c r="J16" s="60">
        <f>PRODUCT(I16/K16)</f>
        <v>0.49116268200934304</v>
      </c>
      <c r="K16" s="10">
        <f>PRODUCT(AG11+AS11)</f>
        <v>283.00195656427314</v>
      </c>
      <c r="L16" s="53">
        <f>PRODUCT((F16+G16)/E16)</f>
        <v>0.72340425531914898</v>
      </c>
      <c r="M16" s="53">
        <f>PRODUCT(H16/E16)</f>
        <v>0.53191489361702127</v>
      </c>
      <c r="N16" s="53">
        <f>PRODUCT((F16+G16+H16)/E16)</f>
        <v>1.2553191489361701</v>
      </c>
      <c r="O16" s="53">
        <f>PRODUCT(I16/E16)</f>
        <v>2.9574468085106385</v>
      </c>
      <c r="Q16" s="17"/>
      <c r="R16" s="17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47</v>
      </c>
      <c r="F17" s="47">
        <f t="shared" ref="F17:I17" si="0">SUM(F14:F16)</f>
        <v>2</v>
      </c>
      <c r="G17" s="47">
        <f t="shared" si="0"/>
        <v>32</v>
      </c>
      <c r="H17" s="47">
        <f t="shared" si="0"/>
        <v>25</v>
      </c>
      <c r="I17" s="47">
        <f t="shared" si="0"/>
        <v>139</v>
      </c>
      <c r="J17" s="60">
        <f>PRODUCT(I17/K17)</f>
        <v>0.49116268200934304</v>
      </c>
      <c r="K17" s="16">
        <f>SUM(K14:K16)</f>
        <v>283.00195656427314</v>
      </c>
      <c r="L17" s="53">
        <f>PRODUCT((F17+G17)/E17)</f>
        <v>0.72340425531914898</v>
      </c>
      <c r="M17" s="53">
        <f>PRODUCT(H17/E17)</f>
        <v>0.53191489361702127</v>
      </c>
      <c r="N17" s="53">
        <f>PRODUCT((F17+G17+H17)/E17)</f>
        <v>1.2553191489361701</v>
      </c>
      <c r="O17" s="53">
        <f>PRODUCT(I17/E17)</f>
        <v>2.9574468085106385</v>
      </c>
      <c r="Q17" s="10"/>
      <c r="R17" s="10"/>
      <c r="S17" s="10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sortState ref="X9:AR10">
    <sortCondition ref="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2019-08-26T22:08:59Z</dcterms:modified>
</cp:coreProperties>
</file>