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J18" i="2"/>
  <c r="J14" i="2"/>
  <c r="AS14" i="2"/>
  <c r="AQ14" i="2"/>
  <c r="AP14" i="2"/>
  <c r="AO14" i="2"/>
  <c r="AN14" i="2"/>
  <c r="AM14" i="2"/>
  <c r="AG14" i="2"/>
  <c r="AE14" i="2"/>
  <c r="AF14" i="2" s="1"/>
  <c r="AD14" i="2"/>
  <c r="AC14" i="2"/>
  <c r="AB14" i="2"/>
  <c r="AA14" i="2"/>
  <c r="W14" i="2"/>
  <c r="U14" i="2"/>
  <c r="V14" i="2" s="1"/>
  <c r="T14" i="2"/>
  <c r="S14" i="2"/>
  <c r="R14" i="2"/>
  <c r="Q14" i="2"/>
  <c r="K14" i="2"/>
  <c r="K18" i="2" s="1"/>
  <c r="K20" i="2" s="1"/>
  <c r="I14" i="2"/>
  <c r="I18" i="2" s="1"/>
  <c r="H14" i="2"/>
  <c r="H18" i="2" s="1"/>
  <c r="G14" i="2"/>
  <c r="G18" i="2" s="1"/>
  <c r="F14" i="2"/>
  <c r="F18" i="2" s="1"/>
  <c r="E14" i="2"/>
  <c r="E18" i="2" s="1"/>
  <c r="K19" i="2" l="1"/>
  <c r="F19" i="2"/>
  <c r="F20" i="2" s="1"/>
  <c r="H19" i="2"/>
  <c r="E19" i="2"/>
  <c r="E20" i="2" s="1"/>
  <c r="G19" i="2"/>
  <c r="G20" i="2"/>
  <c r="I19" i="2"/>
  <c r="I20" i="2" s="1"/>
  <c r="L19" i="2" l="1"/>
  <c r="N19" i="2"/>
  <c r="M19" i="2"/>
  <c r="H20" i="2"/>
  <c r="M20" i="2" s="1"/>
  <c r="L20" i="2"/>
  <c r="O20" i="2"/>
  <c r="J20" i="2"/>
  <c r="J19" i="2"/>
  <c r="O19" i="2"/>
  <c r="N20" i="2" l="1"/>
</calcChain>
</file>

<file path=xl/sharedStrings.xml><?xml version="1.0" encoding="utf-8"?>
<sst xmlns="http://schemas.openxmlformats.org/spreadsheetml/2006/main" count="97" uniqueCount="44">
  <si>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</si>
  <si>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</si>
  <si>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</si>
  <si>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</si>
  <si>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</si>
  <si>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</si>
  <si>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</si>
  <si>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</si>
  <si>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</si>
  <si>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</si>
  <si>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</si>
  <si>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</si>
  <si>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8.</t>
  </si>
  <si>
    <t>Seurat</t>
  </si>
  <si>
    <t>YKKÖSPESIS</t>
  </si>
  <si>
    <t>5.</t>
  </si>
  <si>
    <t>LieKi</t>
  </si>
  <si>
    <t>LieKi = Lievestuoreen Kisa  (1927)</t>
  </si>
  <si>
    <t>11.</t>
  </si>
  <si>
    <t>9.</t>
  </si>
  <si>
    <t>LieKi  2</t>
  </si>
  <si>
    <t>Tino Mäkelä</t>
  </si>
  <si>
    <t>14.6.1988   Veteli</t>
  </si>
  <si>
    <t>HaVe</t>
  </si>
  <si>
    <t>Kimmot</t>
  </si>
  <si>
    <t>10.</t>
  </si>
  <si>
    <t>16.</t>
  </si>
  <si>
    <t>Kimmot = Kinnulan Kimmot  (1948)</t>
  </si>
  <si>
    <t>7.</t>
  </si>
  <si>
    <t>HaVe  2</t>
  </si>
  <si>
    <t>6.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</si>
  <si>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</si>
  <si>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</si>
  <si>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</si>
  <si>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</si>
  <si>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</si>
  <si>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</si>
  <si>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</si>
  <si>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</si>
  <si>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</si>
  <si>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</si>
  <si>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</si>
  <si>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</si>
  <si>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HaVe = Halsua-Veteli Pesis  (2002),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</si>
</sst>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21</v>
      </c>
      <c r="C1" s="2"/>
      <c r="D1" s="3"/>
      <c r="E1" s="4" t="s">
        <v>22</v>
      </c>
      <c r="F1" s="4"/>
      <c r="G1" s="5"/>
      <c r="H1" s="5"/>
      <c r="I1" s="28"/>
      <c r="J1" s="29"/>
      <c r="K1" s="30"/>
      <c r="L1" s="28"/>
      <c r="M1" s="28"/>
      <c r="N1" s="28"/>
      <c r="O1" s="28"/>
      <c r="P1" s="28"/>
      <c r="Q1" s="28"/>
      <c r="R1" s="29"/>
      <c r="S1" s="29"/>
      <c r="T1" s="29"/>
      <c r="U1" s="29"/>
      <c r="V1" s="29"/>
      <c r="W1" s="29"/>
      <c r="X1" s="29"/>
      <c r="Y1" s="29"/>
      <c r="Z1" s="29"/>
      <c r="AA1" s="4"/>
      <c r="AB1" s="4"/>
      <c r="AC1" s="5"/>
      <c r="AD1" s="5"/>
      <c r="AE1" s="28"/>
      <c r="AF1" s="29"/>
      <c r="AG1" s="30"/>
      <c r="AH1" s="28"/>
      <c r="AI1" s="28"/>
      <c r="AJ1" s="28"/>
      <c r="AK1" s="28"/>
      <c r="AL1" s="28"/>
      <c r="AM1" s="28"/>
      <c r="AN1" s="29"/>
      <c r="AO1" s="29"/>
      <c r="AP1" s="29"/>
      <c r="AQ1" s="29"/>
      <c r="AR1" s="29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1" t="s">
        <v>14</v>
      </c>
      <c r="C2" s="32"/>
      <c r="D2" s="33"/>
      <c r="E2" s="10" t="s">
        <v>7</v>
      </c>
      <c r="F2" s="27"/>
      <c r="G2" s="27"/>
      <c r="H2" s="27"/>
      <c r="I2" s="34"/>
      <c r="J2" s="11"/>
      <c r="K2" s="35"/>
      <c r="L2" s="22" t="s">
        <v>32</v>
      </c>
      <c r="M2" s="27"/>
      <c r="N2" s="27"/>
      <c r="O2" s="36"/>
      <c r="P2" s="8"/>
      <c r="Q2" s="22" t="s">
        <v>33</v>
      </c>
      <c r="R2" s="27"/>
      <c r="S2" s="27"/>
      <c r="T2" s="27"/>
      <c r="U2" s="34"/>
      <c r="V2" s="36"/>
      <c r="W2" s="8"/>
      <c r="X2" s="37" t="s">
        <v>34</v>
      </c>
      <c r="Y2" s="38"/>
      <c r="Z2" s="39"/>
      <c r="AA2" s="10" t="s">
        <v>7</v>
      </c>
      <c r="AB2" s="27"/>
      <c r="AC2" s="27"/>
      <c r="AD2" s="27"/>
      <c r="AE2" s="34"/>
      <c r="AF2" s="11"/>
      <c r="AG2" s="35"/>
      <c r="AH2" s="22" t="s">
        <v>35</v>
      </c>
      <c r="AI2" s="27"/>
      <c r="AJ2" s="27"/>
      <c r="AK2" s="36"/>
      <c r="AL2" s="8"/>
      <c r="AM2" s="22" t="s">
        <v>33</v>
      </c>
      <c r="AN2" s="27"/>
      <c r="AO2" s="27"/>
      <c r="AP2" s="27"/>
      <c r="AQ2" s="34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36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36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2003</v>
      </c>
      <c r="Y4" s="16" t="s">
        <v>28</v>
      </c>
      <c r="Z4" s="1" t="s">
        <v>29</v>
      </c>
      <c r="AA4" s="16">
        <v>2</v>
      </c>
      <c r="AB4" s="16">
        <v>0</v>
      </c>
      <c r="AC4" s="16">
        <v>0</v>
      </c>
      <c r="AD4" s="16">
        <v>1</v>
      </c>
      <c r="AE4" s="16">
        <v>1</v>
      </c>
      <c r="AF4" s="25">
        <v>0.33329999999999999</v>
      </c>
      <c r="AG4" s="66">
        <v>3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4"/>
      <c r="AS4" s="45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>
        <v>2004</v>
      </c>
      <c r="C5" s="18" t="s">
        <v>25</v>
      </c>
      <c r="D5" s="1" t="s">
        <v>23</v>
      </c>
      <c r="E5" s="16">
        <v>5</v>
      </c>
      <c r="F5" s="16">
        <v>0</v>
      </c>
      <c r="G5" s="16">
        <v>0</v>
      </c>
      <c r="H5" s="17">
        <v>0</v>
      </c>
      <c r="I5" s="16">
        <v>8</v>
      </c>
      <c r="J5" s="41">
        <v>0.57099999999999995</v>
      </c>
      <c r="K5" s="15">
        <v>14</v>
      </c>
      <c r="L5" s="42"/>
      <c r="M5" s="9"/>
      <c r="N5" s="9"/>
      <c r="O5" s="9"/>
      <c r="P5" s="12"/>
      <c r="Q5" s="16"/>
      <c r="R5" s="16"/>
      <c r="S5" s="17"/>
      <c r="T5" s="16"/>
      <c r="U5" s="16"/>
      <c r="V5" s="43"/>
      <c r="W5" s="15"/>
      <c r="X5" s="16">
        <v>2004</v>
      </c>
      <c r="Y5" s="16" t="s">
        <v>12</v>
      </c>
      <c r="Z5" s="1" t="s">
        <v>29</v>
      </c>
      <c r="AA5" s="16">
        <v>9</v>
      </c>
      <c r="AB5" s="16">
        <v>0</v>
      </c>
      <c r="AC5" s="16">
        <v>0</v>
      </c>
      <c r="AD5" s="16">
        <v>7</v>
      </c>
      <c r="AE5" s="16">
        <v>26</v>
      </c>
      <c r="AF5" s="25">
        <v>0.48139999999999999</v>
      </c>
      <c r="AG5" s="66">
        <v>54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4"/>
      <c r="AS5" s="4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2005</v>
      </c>
      <c r="C6" s="18" t="s">
        <v>26</v>
      </c>
      <c r="D6" s="1" t="s">
        <v>23</v>
      </c>
      <c r="E6" s="16">
        <v>18</v>
      </c>
      <c r="F6" s="16">
        <v>0</v>
      </c>
      <c r="G6" s="16">
        <v>0</v>
      </c>
      <c r="H6" s="17">
        <v>3</v>
      </c>
      <c r="I6" s="16">
        <v>20</v>
      </c>
      <c r="J6" s="41">
        <v>0.27800000000000002</v>
      </c>
      <c r="K6" s="15">
        <v>72</v>
      </c>
      <c r="L6" s="42"/>
      <c r="M6" s="9"/>
      <c r="N6" s="9"/>
      <c r="O6" s="9"/>
      <c r="P6" s="12"/>
      <c r="Q6" s="16"/>
      <c r="R6" s="16"/>
      <c r="S6" s="17"/>
      <c r="T6" s="16"/>
      <c r="U6" s="16"/>
      <c r="V6" s="43"/>
      <c r="W6" s="15"/>
      <c r="X6" s="16">
        <v>2005</v>
      </c>
      <c r="Y6" s="16" t="s">
        <v>28</v>
      </c>
      <c r="Z6" s="1" t="s">
        <v>24</v>
      </c>
      <c r="AA6" s="16">
        <v>4</v>
      </c>
      <c r="AB6" s="16">
        <v>0</v>
      </c>
      <c r="AC6" s="16">
        <v>0</v>
      </c>
      <c r="AD6" s="16">
        <v>6</v>
      </c>
      <c r="AE6" s="16">
        <v>14</v>
      </c>
      <c r="AF6" s="25">
        <v>0.58330000000000004</v>
      </c>
      <c r="AG6" s="66">
        <v>24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4"/>
      <c r="AS6" s="4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1"/>
      <c r="K7" s="15"/>
      <c r="L7" s="42"/>
      <c r="M7" s="9"/>
      <c r="N7" s="9"/>
      <c r="O7" s="9"/>
      <c r="P7" s="12"/>
      <c r="Q7" s="16"/>
      <c r="R7" s="16"/>
      <c r="S7" s="17"/>
      <c r="T7" s="16"/>
      <c r="U7" s="16"/>
      <c r="V7" s="43"/>
      <c r="W7" s="15"/>
      <c r="X7" s="16">
        <v>2006</v>
      </c>
      <c r="Y7" s="16" t="s">
        <v>30</v>
      </c>
      <c r="Z7" s="1" t="s">
        <v>23</v>
      </c>
      <c r="AA7" s="16">
        <v>15</v>
      </c>
      <c r="AB7" s="16">
        <v>0</v>
      </c>
      <c r="AC7" s="16">
        <v>0</v>
      </c>
      <c r="AD7" s="16">
        <v>29</v>
      </c>
      <c r="AE7" s="16">
        <v>61</v>
      </c>
      <c r="AF7" s="25">
        <v>0.60389999999999999</v>
      </c>
      <c r="AG7" s="66">
        <v>101</v>
      </c>
      <c r="AH7" s="9"/>
      <c r="AI7" s="9" t="s">
        <v>25</v>
      </c>
      <c r="AJ7" s="9"/>
      <c r="AK7" s="9"/>
      <c r="AL7" s="12"/>
      <c r="AM7" s="16"/>
      <c r="AN7" s="16"/>
      <c r="AO7" s="16"/>
      <c r="AP7" s="16"/>
      <c r="AQ7" s="16"/>
      <c r="AR7" s="44"/>
      <c r="AS7" s="4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1"/>
      <c r="K8" s="15"/>
      <c r="L8" s="42"/>
      <c r="M8" s="9"/>
      <c r="N8" s="9"/>
      <c r="O8" s="9"/>
      <c r="P8" s="12"/>
      <c r="Q8" s="16"/>
      <c r="R8" s="16"/>
      <c r="S8" s="17"/>
      <c r="T8" s="16"/>
      <c r="U8" s="16"/>
      <c r="V8" s="43"/>
      <c r="W8" s="15"/>
      <c r="X8" s="16">
        <v>2007</v>
      </c>
      <c r="Y8" s="16" t="s">
        <v>31</v>
      </c>
      <c r="Z8" s="1" t="s">
        <v>23</v>
      </c>
      <c r="AA8" s="16">
        <v>14</v>
      </c>
      <c r="AB8" s="16">
        <v>2</v>
      </c>
      <c r="AC8" s="16">
        <v>3</v>
      </c>
      <c r="AD8" s="16">
        <v>25</v>
      </c>
      <c r="AE8" s="16">
        <v>53</v>
      </c>
      <c r="AF8" s="25">
        <v>0.63849999999999996</v>
      </c>
      <c r="AG8" s="66">
        <v>83</v>
      </c>
      <c r="AH8" s="9"/>
      <c r="AI8" s="9" t="s">
        <v>12</v>
      </c>
      <c r="AJ8" s="9"/>
      <c r="AK8" s="9"/>
      <c r="AL8" s="12"/>
      <c r="AM8" s="16"/>
      <c r="AN8" s="16"/>
      <c r="AO8" s="16"/>
      <c r="AP8" s="16"/>
      <c r="AQ8" s="16"/>
      <c r="AR8" s="44"/>
      <c r="AS8" s="45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1"/>
      <c r="K9" s="15"/>
      <c r="L9" s="42"/>
      <c r="M9" s="9"/>
      <c r="N9" s="9"/>
      <c r="O9" s="9"/>
      <c r="P9" s="12"/>
      <c r="Q9" s="16"/>
      <c r="R9" s="16"/>
      <c r="S9" s="17"/>
      <c r="T9" s="16"/>
      <c r="U9" s="16"/>
      <c r="V9" s="43"/>
      <c r="W9" s="15"/>
      <c r="X9" s="16">
        <v>2008</v>
      </c>
      <c r="Y9" s="16" t="s">
        <v>15</v>
      </c>
      <c r="Z9" s="1" t="s">
        <v>23</v>
      </c>
      <c r="AA9" s="16">
        <v>7</v>
      </c>
      <c r="AB9" s="16">
        <v>0</v>
      </c>
      <c r="AC9" s="16">
        <v>0</v>
      </c>
      <c r="AD9" s="16">
        <v>8</v>
      </c>
      <c r="AE9" s="16">
        <v>18</v>
      </c>
      <c r="AF9" s="25">
        <v>0.5</v>
      </c>
      <c r="AG9" s="66">
        <v>36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4"/>
      <c r="AS9" s="45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1"/>
      <c r="K10" s="15"/>
      <c r="L10" s="42"/>
      <c r="M10" s="9"/>
      <c r="N10" s="9"/>
      <c r="O10" s="9"/>
      <c r="P10" s="12"/>
      <c r="Q10" s="16"/>
      <c r="R10" s="16"/>
      <c r="S10" s="17"/>
      <c r="T10" s="16"/>
      <c r="U10" s="16"/>
      <c r="V10" s="43"/>
      <c r="W10" s="15"/>
      <c r="X10" s="16"/>
      <c r="Y10" s="16"/>
      <c r="Z10" s="1"/>
      <c r="AA10" s="16"/>
      <c r="AB10" s="16"/>
      <c r="AC10" s="16"/>
      <c r="AD10" s="16"/>
      <c r="AE10" s="16"/>
      <c r="AF10" s="25"/>
      <c r="AG10" s="66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4"/>
      <c r="AS10" s="45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1"/>
      <c r="K11" s="15"/>
      <c r="L11" s="42"/>
      <c r="M11" s="9"/>
      <c r="N11" s="9"/>
      <c r="O11" s="9"/>
      <c r="P11" s="12"/>
      <c r="Q11" s="16"/>
      <c r="R11" s="16"/>
      <c r="S11" s="17"/>
      <c r="T11" s="16"/>
      <c r="U11" s="16"/>
      <c r="V11" s="43"/>
      <c r="W11" s="15"/>
      <c r="X11" s="16">
        <v>2010</v>
      </c>
      <c r="Y11" s="16" t="s">
        <v>42</v>
      </c>
      <c r="Z11" s="1" t="s">
        <v>16</v>
      </c>
      <c r="AA11" s="16">
        <v>9</v>
      </c>
      <c r="AB11" s="16">
        <v>0</v>
      </c>
      <c r="AC11" s="16">
        <v>1</v>
      </c>
      <c r="AD11" s="16">
        <v>10</v>
      </c>
      <c r="AE11" s="16">
        <v>21</v>
      </c>
      <c r="AF11" s="25">
        <v>0.46660000000000001</v>
      </c>
      <c r="AG11" s="66">
        <v>45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4"/>
      <c r="AS11" s="45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>
        <v>2011</v>
      </c>
      <c r="C12" s="18" t="s">
        <v>12</v>
      </c>
      <c r="D12" s="1" t="s">
        <v>16</v>
      </c>
      <c r="E12" s="16">
        <v>22</v>
      </c>
      <c r="F12" s="16">
        <v>1</v>
      </c>
      <c r="G12" s="16">
        <v>2</v>
      </c>
      <c r="H12" s="17">
        <v>4</v>
      </c>
      <c r="I12" s="16">
        <v>41</v>
      </c>
      <c r="J12" s="41">
        <v>0.38300000000000001</v>
      </c>
      <c r="K12" s="15">
        <v>107</v>
      </c>
      <c r="L12" s="42"/>
      <c r="M12" s="9"/>
      <c r="N12" s="9"/>
      <c r="O12" s="9"/>
      <c r="P12" s="12"/>
      <c r="Q12" s="16"/>
      <c r="R12" s="16"/>
      <c r="S12" s="17"/>
      <c r="T12" s="16"/>
      <c r="U12" s="16"/>
      <c r="V12" s="43"/>
      <c r="W12" s="15"/>
      <c r="X12" s="16">
        <v>2011</v>
      </c>
      <c r="Y12" s="16" t="s">
        <v>19</v>
      </c>
      <c r="Z12" s="1" t="s">
        <v>20</v>
      </c>
      <c r="AA12" s="16">
        <v>12</v>
      </c>
      <c r="AB12" s="16">
        <v>0</v>
      </c>
      <c r="AC12" s="16">
        <v>3</v>
      </c>
      <c r="AD12" s="16">
        <v>4</v>
      </c>
      <c r="AE12" s="16">
        <v>53</v>
      </c>
      <c r="AF12" s="25">
        <v>0.67079999999999995</v>
      </c>
      <c r="AG12" s="66">
        <v>79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4"/>
      <c r="AS12" s="45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>
        <v>2012</v>
      </c>
      <c r="C13" s="18" t="s">
        <v>18</v>
      </c>
      <c r="D13" s="1" t="s">
        <v>16</v>
      </c>
      <c r="E13" s="16">
        <v>15</v>
      </c>
      <c r="F13" s="16">
        <v>1</v>
      </c>
      <c r="G13" s="16">
        <v>1</v>
      </c>
      <c r="H13" s="17">
        <v>9</v>
      </c>
      <c r="I13" s="16">
        <v>21</v>
      </c>
      <c r="J13" s="41">
        <v>0.30399999999999999</v>
      </c>
      <c r="K13" s="15">
        <v>69</v>
      </c>
      <c r="L13" s="42"/>
      <c r="M13" s="9"/>
      <c r="N13" s="9"/>
      <c r="O13" s="9"/>
      <c r="P13" s="12"/>
      <c r="Q13" s="16">
        <v>3</v>
      </c>
      <c r="R13" s="16">
        <v>0</v>
      </c>
      <c r="S13" s="17">
        <v>0</v>
      </c>
      <c r="T13" s="16">
        <v>0</v>
      </c>
      <c r="U13" s="16">
        <v>7</v>
      </c>
      <c r="V13" s="43">
        <v>0.35</v>
      </c>
      <c r="W13" s="15">
        <v>20</v>
      </c>
      <c r="X13" s="16">
        <v>2012</v>
      </c>
      <c r="Y13" s="16" t="s">
        <v>19</v>
      </c>
      <c r="Z13" s="1" t="s">
        <v>20</v>
      </c>
      <c r="AA13" s="16">
        <v>1</v>
      </c>
      <c r="AB13" s="16">
        <v>0</v>
      </c>
      <c r="AC13" s="16">
        <v>1</v>
      </c>
      <c r="AD13" s="16">
        <v>0</v>
      </c>
      <c r="AE13" s="16">
        <v>5</v>
      </c>
      <c r="AF13" s="25">
        <v>0.55549999999999999</v>
      </c>
      <c r="AG13" s="66">
        <v>9</v>
      </c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4"/>
      <c r="AS13" s="45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46" t="s">
        <v>37</v>
      </c>
      <c r="C14" s="7"/>
      <c r="D14" s="6"/>
      <c r="E14" s="47">
        <f>SUM(E4:E13)</f>
        <v>60</v>
      </c>
      <c r="F14" s="47">
        <f>SUM(F4:F13)</f>
        <v>2</v>
      </c>
      <c r="G14" s="47">
        <f>SUM(G4:G13)</f>
        <v>3</v>
      </c>
      <c r="H14" s="47">
        <f>SUM(H4:H13)</f>
        <v>16</v>
      </c>
      <c r="I14" s="47">
        <f>SUM(I4:I13)</f>
        <v>90</v>
      </c>
      <c r="J14" s="48">
        <f>PRODUCT(I14/K14)</f>
        <v>0.34351145038167941</v>
      </c>
      <c r="K14" s="35">
        <f>SUM(K4:K13)</f>
        <v>262</v>
      </c>
      <c r="L14" s="22"/>
      <c r="M14" s="34"/>
      <c r="N14" s="49"/>
      <c r="O14" s="50"/>
      <c r="P14" s="12"/>
      <c r="Q14" s="47">
        <f>SUM(Q4:Q13)</f>
        <v>3</v>
      </c>
      <c r="R14" s="47">
        <f>SUM(R4:R13)</f>
        <v>0</v>
      </c>
      <c r="S14" s="47">
        <f>SUM(S4:S13)</f>
        <v>0</v>
      </c>
      <c r="T14" s="47">
        <f>SUM(T4:T13)</f>
        <v>0</v>
      </c>
      <c r="U14" s="47">
        <f>SUM(U4:U13)</f>
        <v>7</v>
      </c>
      <c r="V14" s="48">
        <f>PRODUCT(U14/W14)</f>
        <v>0.35</v>
      </c>
      <c r="W14" s="35">
        <f>SUM(W4:W13)</f>
        <v>20</v>
      </c>
      <c r="X14" s="19" t="s">
        <v>37</v>
      </c>
      <c r="Y14" s="13"/>
      <c r="Z14" s="11"/>
      <c r="AA14" s="47">
        <f>SUM(AA4:AA13)</f>
        <v>73</v>
      </c>
      <c r="AB14" s="47">
        <f>SUM(AB4:AB13)</f>
        <v>2</v>
      </c>
      <c r="AC14" s="47">
        <f>SUM(AC4:AC13)</f>
        <v>8</v>
      </c>
      <c r="AD14" s="47">
        <f>SUM(AD4:AD13)</f>
        <v>90</v>
      </c>
      <c r="AE14" s="47">
        <f>SUM(AE4:AE13)</f>
        <v>252</v>
      </c>
      <c r="AF14" s="48">
        <f>PRODUCT(AE14/AG14)</f>
        <v>0.58064516129032262</v>
      </c>
      <c r="AG14" s="35">
        <f>SUM(AG4:AG13)</f>
        <v>434</v>
      </c>
      <c r="AH14" s="22"/>
      <c r="AI14" s="34"/>
      <c r="AJ14" s="49"/>
      <c r="AK14" s="50"/>
      <c r="AL14" s="12"/>
      <c r="AM14" s="47">
        <f>SUM(AM4:AM13)</f>
        <v>0</v>
      </c>
      <c r="AN14" s="47">
        <f>SUM(AN4:AN13)</f>
        <v>0</v>
      </c>
      <c r="AO14" s="47">
        <f>SUM(AO4:AO13)</f>
        <v>0</v>
      </c>
      <c r="AP14" s="47">
        <f>SUM(AP4:AP13)</f>
        <v>0</v>
      </c>
      <c r="AQ14" s="47">
        <f>SUM(AQ4:AQ13)</f>
        <v>0</v>
      </c>
      <c r="AR14" s="48">
        <v>0</v>
      </c>
      <c r="AS14" s="40">
        <f>SUM(AS4:AS13)</f>
        <v>0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51"/>
      <c r="K15" s="15"/>
      <c r="L15" s="12"/>
      <c r="M15" s="12"/>
      <c r="N15" s="12"/>
      <c r="O15" s="12"/>
      <c r="P15" s="20"/>
      <c r="Q15" s="20"/>
      <c r="R15" s="21"/>
      <c r="S15" s="20"/>
      <c r="T15" s="20"/>
      <c r="U15" s="12"/>
      <c r="V15" s="12"/>
      <c r="W15" s="15"/>
      <c r="X15" s="20"/>
      <c r="Y15" s="20"/>
      <c r="Z15" s="20"/>
      <c r="AA15" s="20"/>
      <c r="AB15" s="20"/>
      <c r="AC15" s="20"/>
      <c r="AD15" s="20"/>
      <c r="AE15" s="20"/>
      <c r="AF15" s="51"/>
      <c r="AG15" s="15"/>
      <c r="AH15" s="12"/>
      <c r="AI15" s="12"/>
      <c r="AJ15" s="12"/>
      <c r="AK15" s="12"/>
      <c r="AL15" s="20"/>
      <c r="AM15" s="20"/>
      <c r="AN15" s="21"/>
      <c r="AO15" s="20"/>
      <c r="AP15" s="20"/>
      <c r="AQ15" s="12"/>
      <c r="AR15" s="12"/>
      <c r="AS15" s="15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52" t="s">
        <v>38</v>
      </c>
      <c r="C16" s="53"/>
      <c r="D16" s="54"/>
      <c r="E16" s="11" t="s">
        <v>2</v>
      </c>
      <c r="F16" s="9" t="s">
        <v>6</v>
      </c>
      <c r="G16" s="11" t="s">
        <v>4</v>
      </c>
      <c r="H16" s="9" t="s">
        <v>5</v>
      </c>
      <c r="I16" s="9" t="s">
        <v>8</v>
      </c>
      <c r="J16" s="9" t="s">
        <v>9</v>
      </c>
      <c r="K16" s="12"/>
      <c r="L16" s="9" t="s">
        <v>10</v>
      </c>
      <c r="M16" s="9" t="s">
        <v>11</v>
      </c>
      <c r="N16" s="9" t="s">
        <v>39</v>
      </c>
      <c r="O16" s="9" t="s">
        <v>40</v>
      </c>
      <c r="Q16" s="21"/>
      <c r="R16" s="21" t="s">
        <v>13</v>
      </c>
      <c r="S16" s="21"/>
      <c r="T16" s="20" t="s">
        <v>43</v>
      </c>
      <c r="U16" s="12"/>
      <c r="V16" s="15"/>
      <c r="W16" s="15"/>
      <c r="X16" s="55"/>
      <c r="Y16" s="55"/>
      <c r="Z16" s="55"/>
      <c r="AA16" s="55"/>
      <c r="AB16" s="55"/>
      <c r="AC16" s="21"/>
      <c r="AD16" s="21"/>
      <c r="AE16" s="21"/>
      <c r="AF16" s="20"/>
      <c r="AG16" s="20"/>
      <c r="AH16" s="20"/>
      <c r="AI16" s="20"/>
      <c r="AJ16" s="20"/>
      <c r="AK16" s="20"/>
      <c r="AM16" s="15"/>
      <c r="AN16" s="55"/>
      <c r="AO16" s="55"/>
      <c r="AP16" s="55"/>
      <c r="AQ16" s="55"/>
      <c r="AR16" s="55"/>
      <c r="AS16" s="55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23" t="s">
        <v>41</v>
      </c>
      <c r="C17" s="3"/>
      <c r="D17" s="24"/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7">
        <v>0</v>
      </c>
      <c r="K17" s="20">
        <v>0</v>
      </c>
      <c r="L17" s="58">
        <v>0</v>
      </c>
      <c r="M17" s="58">
        <v>0</v>
      </c>
      <c r="N17" s="58">
        <v>0</v>
      </c>
      <c r="O17" s="58">
        <v>0</v>
      </c>
      <c r="Q17" s="21"/>
      <c r="R17" s="21"/>
      <c r="S17" s="21"/>
      <c r="T17" s="20" t="s">
        <v>27</v>
      </c>
      <c r="U17" s="20"/>
      <c r="V17" s="20"/>
      <c r="W17" s="20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0"/>
      <c r="AL17" s="20"/>
      <c r="AM17" s="20"/>
      <c r="AN17" s="21"/>
      <c r="AO17" s="21"/>
      <c r="AP17" s="21"/>
      <c r="AQ17" s="21"/>
      <c r="AR17" s="21"/>
      <c r="AS17" s="21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59" t="s">
        <v>14</v>
      </c>
      <c r="C18" s="60"/>
      <c r="D18" s="61"/>
      <c r="E18" s="56">
        <f>PRODUCT(E14+Q14)</f>
        <v>63</v>
      </c>
      <c r="F18" s="56">
        <f>PRODUCT(F14+R14)</f>
        <v>2</v>
      </c>
      <c r="G18" s="56">
        <f>PRODUCT(G14+S14)</f>
        <v>3</v>
      </c>
      <c r="H18" s="56">
        <f>PRODUCT(H14+T14)</f>
        <v>16</v>
      </c>
      <c r="I18" s="56">
        <f>PRODUCT(I14+U14)</f>
        <v>97</v>
      </c>
      <c r="J18" s="57">
        <f>PRODUCT(I18/K18)</f>
        <v>0.34397163120567376</v>
      </c>
      <c r="K18" s="20">
        <f>PRODUCT(K14+W14)</f>
        <v>282</v>
      </c>
      <c r="L18" s="58">
        <f>PRODUCT((F18+G18)/E18)</f>
        <v>7.9365079365079361E-2</v>
      </c>
      <c r="M18" s="58">
        <f>PRODUCT(H18/E18)</f>
        <v>0.25396825396825395</v>
      </c>
      <c r="N18" s="58">
        <f>PRODUCT((F18+G18+H18)/E18)</f>
        <v>0.33333333333333331</v>
      </c>
      <c r="O18" s="58">
        <f>PRODUCT(I18/E18)</f>
        <v>1.5396825396825398</v>
      </c>
      <c r="Q18" s="21"/>
      <c r="R18" s="21"/>
      <c r="S18" s="21"/>
      <c r="T18" s="21" t="s">
        <v>17</v>
      </c>
      <c r="U18" s="20"/>
      <c r="V18" s="20"/>
      <c r="W18" s="20"/>
      <c r="X18" s="20"/>
      <c r="Y18" s="20"/>
      <c r="Z18" s="20"/>
      <c r="AA18" s="20"/>
      <c r="AB18" s="20"/>
      <c r="AC18" s="21"/>
      <c r="AD18" s="21"/>
      <c r="AE18" s="21"/>
      <c r="AF18" s="21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62" t="s">
        <v>34</v>
      </c>
      <c r="C19" s="26"/>
      <c r="D19" s="14"/>
      <c r="E19" s="56">
        <f>PRODUCT(AA14+AM14)</f>
        <v>73</v>
      </c>
      <c r="F19" s="56">
        <f>PRODUCT(AB14+AN14)</f>
        <v>2</v>
      </c>
      <c r="G19" s="56">
        <f>PRODUCT(AC14+AO14)</f>
        <v>8</v>
      </c>
      <c r="H19" s="56">
        <f>PRODUCT(AD14+AP14)</f>
        <v>90</v>
      </c>
      <c r="I19" s="56">
        <f>PRODUCT(AE14+AQ14)</f>
        <v>252</v>
      </c>
      <c r="J19" s="57">
        <f>PRODUCT(I19/K19)</f>
        <v>0.58064516129032262</v>
      </c>
      <c r="K19" s="12">
        <f>PRODUCT(AG14+AS14)</f>
        <v>434</v>
      </c>
      <c r="L19" s="58">
        <f>PRODUCT((F19+G19)/E19)</f>
        <v>0.13698630136986301</v>
      </c>
      <c r="M19" s="58">
        <f>PRODUCT(H19/E19)</f>
        <v>1.2328767123287672</v>
      </c>
      <c r="N19" s="58">
        <f>PRODUCT((F19+G19+H19)/E19)</f>
        <v>1.3698630136986301</v>
      </c>
      <c r="O19" s="58">
        <f>PRODUCT(I19/E19)</f>
        <v>3.452054794520548</v>
      </c>
      <c r="Q19" s="21"/>
      <c r="R19" s="21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1"/>
      <c r="AH19" s="21"/>
      <c r="AI19" s="21"/>
      <c r="AJ19" s="21"/>
      <c r="AK19" s="20"/>
      <c r="AL19" s="12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63" t="s">
        <v>37</v>
      </c>
      <c r="C20" s="64"/>
      <c r="D20" s="65"/>
      <c r="E20" s="56">
        <f>SUM(E17:E19)</f>
        <v>136</v>
      </c>
      <c r="F20" s="56">
        <f t="shared" ref="F20:I20" si="0">SUM(F17:F19)</f>
        <v>4</v>
      </c>
      <c r="G20" s="56">
        <f t="shared" si="0"/>
        <v>11</v>
      </c>
      <c r="H20" s="56">
        <f t="shared" si="0"/>
        <v>106</v>
      </c>
      <c r="I20" s="56">
        <f t="shared" si="0"/>
        <v>349</v>
      </c>
      <c r="J20" s="57">
        <f>PRODUCT(I20/K20)</f>
        <v>0.48743016759776536</v>
      </c>
      <c r="K20" s="20">
        <f>SUM(K17:K19)</f>
        <v>716</v>
      </c>
      <c r="L20" s="58">
        <f>PRODUCT((F20+G20)/E20)</f>
        <v>0.11029411764705882</v>
      </c>
      <c r="M20" s="58">
        <f>PRODUCT(H20/E20)</f>
        <v>0.77941176470588236</v>
      </c>
      <c r="N20" s="58">
        <f>PRODUCT((F20+G20+H20)/E20)</f>
        <v>0.88970588235294112</v>
      </c>
      <c r="O20" s="58">
        <f>PRODUCT(I20/E20)</f>
        <v>2.5661764705882355</v>
      </c>
      <c r="Q20" s="12"/>
      <c r="R20" s="12"/>
      <c r="S20" s="12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12"/>
      <c r="F21" s="12"/>
      <c r="G21" s="12"/>
      <c r="H21" s="12"/>
      <c r="I21" s="12"/>
      <c r="J21" s="20"/>
      <c r="K21" s="20"/>
      <c r="L21" s="12"/>
      <c r="M21" s="12"/>
      <c r="N21" s="12"/>
      <c r="O21" s="12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1"/>
      <c r="AJ175" s="21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1"/>
      <c r="AH176" s="21"/>
      <c r="AI176" s="21"/>
      <c r="AJ176" s="21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1"/>
      <c r="AJ177" s="21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L178"/>
      <c r="M178"/>
      <c r="N178"/>
      <c r="O178"/>
      <c r="P178"/>
      <c r="Q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1"/>
      <c r="AH178" s="21"/>
      <c r="AI178" s="21"/>
      <c r="AJ178" s="21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1"/>
      <c r="AJ179" s="21"/>
      <c r="AK179" s="20"/>
      <c r="AL179" s="12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1"/>
      <c r="AH180" s="21"/>
      <c r="AI180" s="21"/>
      <c r="AJ180" s="21"/>
      <c r="AK180" s="20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1"/>
      <c r="AH181" s="21"/>
      <c r="AI181" s="21"/>
      <c r="AJ181" s="21"/>
      <c r="AK181" s="20"/>
      <c r="AL181" s="12"/>
    </row>
    <row r="182" spans="1:57" ht="14.25" x14ac:dyDescent="0.2">
      <c r="L182" s="12"/>
      <c r="M182" s="12"/>
      <c r="N182" s="12"/>
      <c r="O182" s="12"/>
      <c r="P182" s="12"/>
      <c r="R182" s="12"/>
      <c r="S182" s="12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1"/>
      <c r="AH182" s="21"/>
      <c r="AI182" s="21"/>
      <c r="AJ182" s="21"/>
      <c r="AK182" s="20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1"/>
      <c r="AJ183" s="21"/>
      <c r="AK183" s="20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1"/>
      <c r="AH184" s="21"/>
      <c r="AI184" s="21"/>
      <c r="AJ184" s="21"/>
      <c r="AK184" s="20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1"/>
      <c r="AH185" s="21"/>
      <c r="AI185" s="21"/>
      <c r="AJ185" s="21"/>
      <c r="AK185" s="12"/>
      <c r="AL185" s="12"/>
    </row>
    <row r="186" spans="1:57" x14ac:dyDescent="0.25">
      <c r="R186" s="15"/>
      <c r="S186" s="15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1"/>
      <c r="AH186" s="21"/>
      <c r="AI186" s="21"/>
      <c r="AJ186" s="21"/>
    </row>
    <row r="187" spans="1:57" x14ac:dyDescent="0.25">
      <c r="R187" s="15"/>
      <c r="S187" s="15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1"/>
      <c r="AJ187" s="21"/>
    </row>
    <row r="188" spans="1:57" x14ac:dyDescent="0.25">
      <c r="R188" s="15"/>
      <c r="S188" s="15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1"/>
      <c r="AJ188" s="21"/>
    </row>
    <row r="189" spans="1:57" x14ac:dyDescent="0.25">
      <c r="L189"/>
      <c r="M189"/>
      <c r="N189"/>
      <c r="O189"/>
      <c r="P189"/>
      <c r="R189" s="15"/>
      <c r="S189" s="15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1"/>
      <c r="AJ189" s="21"/>
      <c r="AK189"/>
      <c r="AL189"/>
    </row>
    <row r="190" spans="1:57" x14ac:dyDescent="0.25">
      <c r="L190"/>
      <c r="M190"/>
      <c r="N190"/>
      <c r="O190"/>
      <c r="P190"/>
      <c r="R190" s="15"/>
      <c r="S190" s="15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1"/>
      <c r="AJ190" s="21"/>
      <c r="AK190"/>
      <c r="AL190"/>
    </row>
    <row r="191" spans="1:57" x14ac:dyDescent="0.25">
      <c r="L191"/>
      <c r="M191"/>
      <c r="N191"/>
      <c r="O191"/>
      <c r="P191"/>
      <c r="R191" s="15"/>
      <c r="S191" s="15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1"/>
      <c r="AH191" s="21"/>
      <c r="AI191" s="21"/>
      <c r="AJ191" s="21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1"/>
      <c r="AJ213" s="21"/>
      <c r="AK213"/>
      <c r="AL213"/>
    </row>
    <row r="214" spans="12:38" ht="14.25" x14ac:dyDescent="0.2">
      <c r="L214"/>
      <c r="M214"/>
      <c r="N214"/>
      <c r="O214"/>
      <c r="P214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1"/>
      <c r="AJ214" s="21"/>
      <c r="AK214"/>
      <c r="AL214"/>
    </row>
    <row r="215" spans="12:38" ht="14.25" x14ac:dyDescent="0.2">
      <c r="L215"/>
      <c r="M215"/>
      <c r="N215"/>
      <c r="O215"/>
      <c r="P215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1"/>
      <c r="AJ215" s="21"/>
      <c r="AK215"/>
      <c r="AL215"/>
    </row>
    <row r="216" spans="12:38" ht="14.25" x14ac:dyDescent="0.2">
      <c r="L216"/>
      <c r="M216"/>
      <c r="N216"/>
      <c r="O216"/>
      <c r="P216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1"/>
      <c r="AH216" s="21"/>
      <c r="AI216" s="21"/>
      <c r="AJ216" s="21"/>
      <c r="AK216"/>
      <c r="AL216"/>
    </row>
    <row r="217" spans="12:38" ht="14.25" x14ac:dyDescent="0.2">
      <c r="L217"/>
      <c r="M217"/>
      <c r="N217"/>
      <c r="O217"/>
      <c r="P217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2018-11-07T15:30:09Z</dcterms:modified>
</cp:coreProperties>
</file>