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4" l="1"/>
  <c r="N19" i="4"/>
  <c r="M19" i="4"/>
  <c r="L19" i="4"/>
  <c r="K19" i="4"/>
  <c r="AS16" i="4"/>
  <c r="AQ16" i="4"/>
  <c r="AR16" i="4" s="1"/>
  <c r="AP16" i="4"/>
  <c r="AO16" i="4"/>
  <c r="AN16" i="4"/>
  <c r="AM16" i="4"/>
  <c r="AG16" i="4"/>
  <c r="AE16" i="4"/>
  <c r="I21" i="4" s="1"/>
  <c r="AD16" i="4"/>
  <c r="H21" i="4" s="1"/>
  <c r="AC16" i="4"/>
  <c r="G21" i="4" s="1"/>
  <c r="AB16" i="4"/>
  <c r="F21" i="4" s="1"/>
  <c r="AA16" i="4"/>
  <c r="E21" i="4" s="1"/>
  <c r="W16" i="4"/>
  <c r="U16" i="4"/>
  <c r="T16" i="4"/>
  <c r="S16" i="4"/>
  <c r="R16" i="4"/>
  <c r="Q16" i="4"/>
  <c r="K16" i="4"/>
  <c r="I16" i="4"/>
  <c r="I20" i="4" s="1"/>
  <c r="H16" i="4"/>
  <c r="H20" i="4" s="1"/>
  <c r="H22" i="4" s="1"/>
  <c r="G16" i="4"/>
  <c r="G20" i="4" s="1"/>
  <c r="G22" i="4" s="1"/>
  <c r="F16" i="4"/>
  <c r="F20" i="4" s="1"/>
  <c r="F22" i="4" s="1"/>
  <c r="E16" i="4"/>
  <c r="E20" i="4" s="1"/>
  <c r="I22" i="4" l="1"/>
  <c r="K20" i="4"/>
  <c r="J20" i="4" s="1"/>
  <c r="V16" i="4"/>
  <c r="E22" i="4"/>
  <c r="L22" i="4" s="1"/>
  <c r="M21" i="4"/>
  <c r="K21" i="4"/>
  <c r="K22" i="4" s="1"/>
  <c r="L20" i="4"/>
  <c r="N20" i="4"/>
  <c r="J16" i="4"/>
  <c r="M22" i="4"/>
  <c r="M20" i="4"/>
  <c r="O20" i="4"/>
  <c r="O21" i="4"/>
  <c r="N21" i="4"/>
  <c r="L21" i="4"/>
  <c r="AF16" i="4"/>
  <c r="M26" i="1"/>
  <c r="L26" i="1"/>
  <c r="K26" i="1"/>
  <c r="J22" i="4" l="1"/>
  <c r="O22" i="4"/>
  <c r="N22" i="4"/>
  <c r="J21" i="4"/>
  <c r="AQ19" i="1"/>
  <c r="AP19" i="1"/>
  <c r="AO19" i="1"/>
  <c r="AN19" i="1"/>
  <c r="AM19" i="1"/>
  <c r="AL19" i="1"/>
  <c r="AA19" i="1"/>
  <c r="Y19" i="1"/>
  <c r="X19" i="1"/>
  <c r="W19" i="1"/>
  <c r="V19" i="1"/>
  <c r="U19" i="1"/>
  <c r="O19" i="1"/>
  <c r="O24" i="1" s="1"/>
  <c r="O27" i="1" s="1"/>
  <c r="M19" i="1"/>
  <c r="L19" i="1"/>
  <c r="K19" i="1"/>
  <c r="J19" i="1"/>
  <c r="I19" i="1"/>
  <c r="H19" i="1"/>
  <c r="H24" i="1" s="1"/>
  <c r="G19" i="1"/>
  <c r="G24" i="1" s="1"/>
  <c r="G27" i="1" s="1"/>
  <c r="F19" i="1"/>
  <c r="F24" i="1" s="1"/>
  <c r="E19" i="1"/>
  <c r="E24" i="1" s="1"/>
  <c r="E27" i="1" s="1"/>
  <c r="O11" i="1"/>
  <c r="D21" i="1" l="1"/>
  <c r="F27" i="1"/>
  <c r="K27" i="1" s="1"/>
  <c r="K24" i="1"/>
  <c r="H27" i="1"/>
  <c r="L27" i="1" s="1"/>
  <c r="L24" i="1"/>
  <c r="I24" i="1"/>
  <c r="N19" i="1"/>
  <c r="N24" i="1" s="1"/>
  <c r="M24" i="1" l="1"/>
  <c r="I27" i="1"/>
  <c r="M27" i="1" l="1"/>
  <c r="N27" i="1"/>
</calcChain>
</file>

<file path=xl/sharedStrings.xml><?xml version="1.0" encoding="utf-8"?>
<sst xmlns="http://schemas.openxmlformats.org/spreadsheetml/2006/main" count="283" uniqueCount="125">
  <si>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</si>
  <si>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</si>
  <si>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</si>
  <si>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</si>
  <si>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</si>
  <si>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</si>
  <si>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</si>
  <si>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</si>
  <si>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</si>
  <si>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</si>
  <si>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</si>
  <si>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</si>
  <si>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</si>
  <si>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</si>
  <si>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</si>
  <si>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</si>
  <si>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</si>
  <si>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</si>
  <si>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</si>
  <si>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</si>
  <si>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</si>
  <si>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</si>
  <si>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</si>
  <si>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</si>
  <si>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</si>
  <si>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</si>
  <si>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</si>
  <si>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</si>
  <si>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</si>
  <si>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</si>
  <si>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</si>
  <si>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</si>
  <si>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</si>
  <si>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Otso Mäkelä</t>
  </si>
  <si>
    <t>6.</t>
  </si>
  <si>
    <t>KPL  2</t>
  </si>
  <si>
    <t>suomensarja</t>
  </si>
  <si>
    <t>2.</t>
  </si>
  <si>
    <t xml:space="preserve">KPL   </t>
  </si>
  <si>
    <t>HP</t>
  </si>
  <si>
    <t>ykköspesis</t>
  </si>
  <si>
    <t>4.</t>
  </si>
  <si>
    <t>05.06. 2011  PattU - KPL  1-2  (3-1, 3-4, 1-1, 1-2)</t>
  </si>
  <si>
    <t>1.  ottelu</t>
  </si>
  <si>
    <t xml:space="preserve">  18 v   8 kk 29 pv</t>
  </si>
  <si>
    <t>Seurat</t>
  </si>
  <si>
    <t>KPL = Kouvolan Pallonlyöjät  (1931),  kasvattajaseura</t>
  </si>
  <si>
    <t>HP = Haminan Palloilijat  (1928)</t>
  </si>
  <si>
    <t>YKKÖSPESIS</t>
  </si>
  <si>
    <t>7.9.1992   Kuusankoski</t>
  </si>
  <si>
    <t>IPV</t>
  </si>
  <si>
    <t>12.</t>
  </si>
  <si>
    <t>IPV = Imatran Pallo-Veikot  (1955)</t>
  </si>
  <si>
    <t>10.</t>
  </si>
  <si>
    <t>KPL</t>
  </si>
  <si>
    <t>4.  ottelu</t>
  </si>
  <si>
    <t>06.06. 2013  KPL - AA  2-0  (4-2, 9-5)</t>
  </si>
  <si>
    <t xml:space="preserve">  20 v   8 kk 30 pv</t>
  </si>
  <si>
    <t>9.</t>
  </si>
  <si>
    <t>5.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</si>
  <si>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</si>
  <si>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</si>
  <si>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</si>
  <si>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</si>
  <si>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</si>
  <si>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</si>
  <si>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</si>
  <si>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</si>
  <si>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</si>
  <si>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</si>
  <si>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</si>
  <si>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</si>
  <si>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</si>
  <si>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</si>
  <si>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20.07. 2012  Sotkamo</t>
  </si>
  <si>
    <t xml:space="preserve">  2-1  (0-2, 8-5, 1-0)</t>
  </si>
  <si>
    <t>Itä</t>
  </si>
  <si>
    <t>3k</t>
  </si>
  <si>
    <t>Perttu Westersund</t>
  </si>
  <si>
    <t>2420</t>
  </si>
  <si>
    <t>22.07. 2011  Kouvola</t>
  </si>
  <si>
    <t xml:space="preserve">  1-0  (8-8, 10-3)</t>
  </si>
  <si>
    <t>Antti Rönkkö</t>
  </si>
  <si>
    <t>1308</t>
  </si>
  <si>
    <t>3v</t>
  </si>
  <si>
    <t>8.</t>
  </si>
  <si>
    <t>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</si>
  <si>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</si>
  <si>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</si>
  <si>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</si>
  <si>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</si>
  <si>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</si>
  <si>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</si>
  <si>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</si>
  <si>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</si>
  <si>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</si>
  <si>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</si>
  <si>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</si>
  <si>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</si>
  <si>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</si>
  <si>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</si>
  <si>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</si>
  <si>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3/6</t>
  </si>
  <si>
    <t>1/2</t>
  </si>
  <si>
    <t>2/3</t>
  </si>
  <si>
    <t>0/1</t>
  </si>
  <si>
    <t>jok</t>
  </si>
  <si>
    <t>1/3</t>
  </si>
  <si>
    <t>4/9</t>
  </si>
  <si>
    <t>0/2</t>
  </si>
  <si>
    <t xml:space="preserve">       Runkosarja TOP-30</t>
  </si>
  <si>
    <t>Ylempi loppusarja TOP-10</t>
  </si>
  <si>
    <t>13.</t>
  </si>
  <si>
    <t>09.05. 2018  HP - JoMa  1-2  (0-7, 3-0, 0-0, 6-7)</t>
  </si>
  <si>
    <t>11.  ottelu</t>
  </si>
  <si>
    <t xml:space="preserve">  25 v   8 kk   2 pv</t>
  </si>
  <si>
    <t>28.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</si>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</sst>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1" xfId="1" applyNumberFormat="1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0" fontId="3" fillId="6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74" customWidth="1"/>
    <col min="3" max="3" width="6.140625" style="75" customWidth="1"/>
    <col min="4" max="4" width="10.140625" style="74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5.7109375" style="75" customWidth="1"/>
    <col min="34" max="34" width="13.42578125" style="75" customWidth="1"/>
    <col min="35" max="35" width="13" style="75" customWidth="1"/>
    <col min="36" max="36" width="12.1406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51.42578125" style="96" customWidth="1"/>
    <col min="45" max="16384" width="9.140625" style="96"/>
  </cols>
  <sheetData>
    <row r="1" spans="1:44" ht="17.25" customHeight="1" x14ac:dyDescent="0.25">
      <c r="A1" s="98"/>
      <c r="B1" s="2" t="s">
        <v>33</v>
      </c>
      <c r="C1" s="3"/>
      <c r="D1" s="4"/>
      <c r="E1" s="5" t="s">
        <v>49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101" customFormat="1" ht="15" customHeight="1" x14ac:dyDescent="0.25">
      <c r="A2" s="9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110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111</v>
      </c>
      <c r="AC2" s="20"/>
      <c r="AD2" s="14"/>
      <c r="AE2" s="21"/>
      <c r="AF2" s="19"/>
      <c r="AG2" s="22" t="s">
        <v>87</v>
      </c>
      <c r="AH2" s="14"/>
      <c r="AI2" s="14"/>
      <c r="AJ2" s="15"/>
      <c r="AK2" s="19"/>
      <c r="AL2" s="22" t="s">
        <v>88</v>
      </c>
      <c r="AM2" s="20"/>
      <c r="AN2" s="14"/>
      <c r="AO2" s="100" t="s">
        <v>89</v>
      </c>
      <c r="AP2" s="14"/>
      <c r="AQ2" s="15"/>
      <c r="AR2" s="46"/>
    </row>
    <row r="3" spans="1:44" s="101" customFormat="1" ht="15" customHeight="1" x14ac:dyDescent="0.25">
      <c r="A3" s="9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90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90</v>
      </c>
      <c r="AE3" s="18" t="s">
        <v>16</v>
      </c>
      <c r="AF3" s="23"/>
      <c r="AG3" s="18" t="s">
        <v>91</v>
      </c>
      <c r="AH3" s="18" t="s">
        <v>92</v>
      </c>
      <c r="AI3" s="15" t="s">
        <v>93</v>
      </c>
      <c r="AJ3" s="18" t="s">
        <v>94</v>
      </c>
      <c r="AK3" s="23"/>
      <c r="AL3" s="18" t="s">
        <v>22</v>
      </c>
      <c r="AM3" s="18" t="s">
        <v>23</v>
      </c>
      <c r="AN3" s="15" t="s">
        <v>95</v>
      </c>
      <c r="AO3" s="15" t="s">
        <v>30</v>
      </c>
      <c r="AP3" s="17" t="s">
        <v>31</v>
      </c>
      <c r="AQ3" s="18" t="s">
        <v>32</v>
      </c>
      <c r="AR3" s="46"/>
    </row>
    <row r="4" spans="1:44" s="101" customFormat="1" ht="15" customHeight="1" x14ac:dyDescent="0.25">
      <c r="A4" s="99"/>
      <c r="B4" s="24">
        <v>2009</v>
      </c>
      <c r="C4" s="24" t="s">
        <v>34</v>
      </c>
      <c r="D4" s="25" t="s">
        <v>35</v>
      </c>
      <c r="E4" s="24"/>
      <c r="F4" s="26" t="s">
        <v>36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9"/>
      <c r="W4" s="30"/>
      <c r="X4" s="29"/>
      <c r="Y4" s="29"/>
      <c r="Z4" s="38"/>
      <c r="AA4" s="23">
        <v>0</v>
      </c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8"/>
      <c r="AN4" s="32"/>
      <c r="AO4" s="30"/>
      <c r="AP4" s="33"/>
      <c r="AQ4" s="29"/>
      <c r="AR4" s="46"/>
    </row>
    <row r="5" spans="1:44" s="101" customFormat="1" ht="15" customHeight="1" x14ac:dyDescent="0.25">
      <c r="A5" s="99"/>
      <c r="B5" s="24">
        <v>2010</v>
      </c>
      <c r="C5" s="24" t="s">
        <v>37</v>
      </c>
      <c r="D5" s="25" t="s">
        <v>35</v>
      </c>
      <c r="E5" s="24"/>
      <c r="F5" s="26" t="s">
        <v>36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8"/>
      <c r="V5" s="29"/>
      <c r="W5" s="30"/>
      <c r="X5" s="29"/>
      <c r="Y5" s="29"/>
      <c r="Z5" s="38"/>
      <c r="AA5" s="23">
        <v>0</v>
      </c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28"/>
      <c r="AN5" s="32"/>
      <c r="AO5" s="30"/>
      <c r="AP5" s="33"/>
      <c r="AQ5" s="29"/>
      <c r="AR5" s="46"/>
    </row>
    <row r="6" spans="1:44" s="101" customFormat="1" ht="15" customHeight="1" x14ac:dyDescent="0.25">
      <c r="A6" s="99"/>
      <c r="B6" s="34">
        <v>2011</v>
      </c>
      <c r="C6" s="34" t="s">
        <v>37</v>
      </c>
      <c r="D6" s="35" t="s">
        <v>39</v>
      </c>
      <c r="E6" s="34"/>
      <c r="F6" s="36" t="s">
        <v>40</v>
      </c>
      <c r="G6" s="76"/>
      <c r="H6" s="73"/>
      <c r="I6" s="34"/>
      <c r="J6" s="34"/>
      <c r="K6" s="34"/>
      <c r="L6" s="34"/>
      <c r="M6" s="34"/>
      <c r="N6" s="37"/>
      <c r="O6" s="23"/>
      <c r="P6" s="18"/>
      <c r="Q6" s="18"/>
      <c r="R6" s="18"/>
      <c r="S6" s="18"/>
      <c r="T6" s="23"/>
      <c r="U6" s="28"/>
      <c r="V6" s="29"/>
      <c r="W6" s="30"/>
      <c r="X6" s="29"/>
      <c r="Y6" s="29"/>
      <c r="Z6" s="38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28"/>
      <c r="AN6" s="32"/>
      <c r="AO6" s="30"/>
      <c r="AP6" s="33"/>
      <c r="AQ6" s="29"/>
      <c r="AR6" s="46"/>
    </row>
    <row r="7" spans="1:44" s="101" customFormat="1" ht="15" customHeight="1" x14ac:dyDescent="0.25">
      <c r="A7" s="99"/>
      <c r="B7" s="29">
        <v>2011</v>
      </c>
      <c r="C7" s="29" t="s">
        <v>41</v>
      </c>
      <c r="D7" s="2" t="s">
        <v>38</v>
      </c>
      <c r="E7" s="29">
        <v>1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33">
        <v>0</v>
      </c>
      <c r="N7" s="38">
        <v>0</v>
      </c>
      <c r="O7" s="23">
        <v>4</v>
      </c>
      <c r="P7" s="18"/>
      <c r="Q7" s="18"/>
      <c r="R7" s="18"/>
      <c r="S7" s="18"/>
      <c r="T7" s="23"/>
      <c r="U7" s="28"/>
      <c r="V7" s="29"/>
      <c r="W7" s="30"/>
      <c r="X7" s="29"/>
      <c r="Y7" s="29"/>
      <c r="Z7" s="38"/>
      <c r="AA7" s="23">
        <v>0</v>
      </c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8"/>
      <c r="AN7" s="32"/>
      <c r="AO7" s="30"/>
      <c r="AP7" s="33"/>
      <c r="AQ7" s="29"/>
      <c r="AR7" s="46"/>
    </row>
    <row r="8" spans="1:44" s="101" customFormat="1" ht="15" customHeight="1" x14ac:dyDescent="0.25">
      <c r="A8" s="99"/>
      <c r="B8" s="34">
        <v>2012</v>
      </c>
      <c r="C8" s="34" t="s">
        <v>51</v>
      </c>
      <c r="D8" s="35" t="s">
        <v>50</v>
      </c>
      <c r="E8" s="34"/>
      <c r="F8" s="36" t="s">
        <v>40</v>
      </c>
      <c r="G8" s="76"/>
      <c r="H8" s="73"/>
      <c r="I8" s="34"/>
      <c r="J8" s="34"/>
      <c r="K8" s="34"/>
      <c r="L8" s="34"/>
      <c r="M8" s="76"/>
      <c r="N8" s="37"/>
      <c r="O8" s="23">
        <v>0</v>
      </c>
      <c r="P8" s="18"/>
      <c r="Q8" s="18"/>
      <c r="R8" s="18"/>
      <c r="S8" s="18"/>
      <c r="T8" s="23"/>
      <c r="U8" s="28"/>
      <c r="V8" s="29"/>
      <c r="W8" s="30"/>
      <c r="X8" s="29"/>
      <c r="Y8" s="29"/>
      <c r="Z8" s="38"/>
      <c r="AA8" s="23">
        <v>0</v>
      </c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8"/>
      <c r="AN8" s="32"/>
      <c r="AO8" s="30"/>
      <c r="AP8" s="33"/>
      <c r="AQ8" s="29"/>
      <c r="AR8" s="46"/>
    </row>
    <row r="9" spans="1:44" s="101" customFormat="1" ht="15" customHeight="1" x14ac:dyDescent="0.25">
      <c r="A9" s="99"/>
      <c r="B9" s="29">
        <v>2012</v>
      </c>
      <c r="C9" s="29" t="s">
        <v>53</v>
      </c>
      <c r="D9" s="2" t="s">
        <v>38</v>
      </c>
      <c r="E9" s="29">
        <v>1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33">
        <v>0</v>
      </c>
      <c r="N9" s="38">
        <v>0</v>
      </c>
      <c r="O9" s="23">
        <v>2</v>
      </c>
      <c r="P9" s="18"/>
      <c r="Q9" s="18"/>
      <c r="R9" s="18"/>
      <c r="S9" s="18"/>
      <c r="T9" s="23"/>
      <c r="U9" s="28"/>
      <c r="V9" s="29"/>
      <c r="W9" s="30"/>
      <c r="X9" s="29"/>
      <c r="Y9" s="29"/>
      <c r="Z9" s="38"/>
      <c r="AA9" s="23">
        <v>66</v>
      </c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8"/>
      <c r="AN9" s="32"/>
      <c r="AO9" s="30"/>
      <c r="AP9" s="33"/>
      <c r="AQ9" s="29"/>
      <c r="AR9" s="46"/>
    </row>
    <row r="10" spans="1:44" s="101" customFormat="1" ht="15" customHeight="1" x14ac:dyDescent="0.25">
      <c r="A10" s="99"/>
      <c r="B10" s="24">
        <v>2013</v>
      </c>
      <c r="C10" s="24" t="s">
        <v>37</v>
      </c>
      <c r="D10" s="25" t="s">
        <v>35</v>
      </c>
      <c r="E10" s="24"/>
      <c r="F10" s="26" t="s">
        <v>36</v>
      </c>
      <c r="G10" s="24"/>
      <c r="H10" s="24"/>
      <c r="I10" s="24"/>
      <c r="J10" s="24"/>
      <c r="K10" s="24"/>
      <c r="L10" s="24"/>
      <c r="M10" s="78"/>
      <c r="N10" s="27"/>
      <c r="O10" s="23"/>
      <c r="P10" s="18"/>
      <c r="Q10" s="18"/>
      <c r="R10" s="18"/>
      <c r="S10" s="18"/>
      <c r="T10" s="23"/>
      <c r="U10" s="28"/>
      <c r="V10" s="29"/>
      <c r="W10" s="30"/>
      <c r="X10" s="29"/>
      <c r="Y10" s="29"/>
      <c r="Z10" s="38"/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8"/>
      <c r="AN10" s="32"/>
      <c r="AO10" s="30"/>
      <c r="AP10" s="33"/>
      <c r="AQ10" s="29"/>
      <c r="AR10" s="46"/>
    </row>
    <row r="11" spans="1:44" s="101" customFormat="1" ht="15" customHeight="1" x14ac:dyDescent="0.25">
      <c r="A11" s="99"/>
      <c r="B11" s="29">
        <v>2013</v>
      </c>
      <c r="C11" s="29" t="s">
        <v>58</v>
      </c>
      <c r="D11" s="2" t="s">
        <v>54</v>
      </c>
      <c r="E11" s="29">
        <v>8</v>
      </c>
      <c r="F11" s="29">
        <v>0</v>
      </c>
      <c r="G11" s="29">
        <v>0</v>
      </c>
      <c r="H11" s="29">
        <v>1</v>
      </c>
      <c r="I11" s="29">
        <v>14</v>
      </c>
      <c r="J11" s="29">
        <v>8</v>
      </c>
      <c r="K11" s="29">
        <v>4</v>
      </c>
      <c r="L11" s="29">
        <v>2</v>
      </c>
      <c r="M11" s="33">
        <v>0</v>
      </c>
      <c r="N11" s="38">
        <v>0.4375</v>
      </c>
      <c r="O11" s="77">
        <f>PRODUCT(I11/N11)</f>
        <v>32</v>
      </c>
      <c r="P11" s="18"/>
      <c r="Q11" s="18"/>
      <c r="R11" s="18"/>
      <c r="S11" s="18"/>
      <c r="T11" s="23"/>
      <c r="U11" s="28"/>
      <c r="V11" s="29"/>
      <c r="W11" s="30"/>
      <c r="X11" s="29"/>
      <c r="Y11" s="29"/>
      <c r="Z11" s="38"/>
      <c r="AA11" s="23"/>
      <c r="AB11" s="18"/>
      <c r="AC11" s="18"/>
      <c r="AD11" s="18"/>
      <c r="AE11" s="18"/>
      <c r="AF11" s="23"/>
      <c r="AG11" s="28"/>
      <c r="AH11" s="28"/>
      <c r="AI11" s="28"/>
      <c r="AJ11" s="28"/>
      <c r="AK11" s="23"/>
      <c r="AL11" s="29"/>
      <c r="AM11" s="28"/>
      <c r="AN11" s="32"/>
      <c r="AO11" s="30"/>
      <c r="AP11" s="33"/>
      <c r="AQ11" s="29"/>
      <c r="AR11" s="46"/>
    </row>
    <row r="12" spans="1:44" s="101" customFormat="1" ht="15" customHeight="1" x14ac:dyDescent="0.25">
      <c r="A12" s="99"/>
      <c r="B12" s="34">
        <v>2014</v>
      </c>
      <c r="C12" s="34" t="s">
        <v>59</v>
      </c>
      <c r="D12" s="35" t="s">
        <v>39</v>
      </c>
      <c r="E12" s="34"/>
      <c r="F12" s="36" t="s">
        <v>40</v>
      </c>
      <c r="G12" s="76"/>
      <c r="H12" s="73"/>
      <c r="I12" s="34"/>
      <c r="J12" s="34"/>
      <c r="K12" s="34"/>
      <c r="L12" s="34"/>
      <c r="M12" s="76"/>
      <c r="N12" s="37"/>
      <c r="O12" s="23"/>
      <c r="P12" s="18"/>
      <c r="Q12" s="18"/>
      <c r="R12" s="18"/>
      <c r="S12" s="18"/>
      <c r="T12" s="23"/>
      <c r="U12" s="28"/>
      <c r="V12" s="29"/>
      <c r="W12" s="30"/>
      <c r="X12" s="29"/>
      <c r="Y12" s="29"/>
      <c r="Z12" s="38"/>
      <c r="AA12" s="23"/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9"/>
      <c r="AM12" s="28"/>
      <c r="AN12" s="32"/>
      <c r="AO12" s="30"/>
      <c r="AP12" s="33"/>
      <c r="AQ12" s="29"/>
      <c r="AR12" s="46"/>
    </row>
    <row r="13" spans="1:44" s="101" customFormat="1" ht="15" customHeight="1" x14ac:dyDescent="0.25">
      <c r="A13" s="99"/>
      <c r="B13" s="34">
        <v>2015</v>
      </c>
      <c r="C13" s="34" t="s">
        <v>59</v>
      </c>
      <c r="D13" s="35" t="s">
        <v>39</v>
      </c>
      <c r="E13" s="34"/>
      <c r="F13" s="36" t="s">
        <v>40</v>
      </c>
      <c r="G13" s="76"/>
      <c r="H13" s="73"/>
      <c r="I13" s="34"/>
      <c r="J13" s="34"/>
      <c r="K13" s="34"/>
      <c r="L13" s="34"/>
      <c r="M13" s="76"/>
      <c r="N13" s="37"/>
      <c r="O13" s="23"/>
      <c r="P13" s="18"/>
      <c r="Q13" s="18"/>
      <c r="R13" s="18"/>
      <c r="S13" s="18"/>
      <c r="T13" s="23"/>
      <c r="U13" s="28"/>
      <c r="V13" s="29"/>
      <c r="W13" s="30"/>
      <c r="X13" s="29"/>
      <c r="Y13" s="29"/>
      <c r="Z13" s="38"/>
      <c r="AA13" s="23"/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9"/>
      <c r="AM13" s="28"/>
      <c r="AN13" s="32"/>
      <c r="AO13" s="30"/>
      <c r="AP13" s="33"/>
      <c r="AQ13" s="29"/>
      <c r="AR13" s="46"/>
    </row>
    <row r="14" spans="1:44" s="101" customFormat="1" ht="15" customHeight="1" x14ac:dyDescent="0.25">
      <c r="A14" s="99"/>
      <c r="B14" s="34">
        <v>2016</v>
      </c>
      <c r="C14" s="34" t="s">
        <v>85</v>
      </c>
      <c r="D14" s="35" t="s">
        <v>39</v>
      </c>
      <c r="E14" s="34"/>
      <c r="F14" s="36" t="s">
        <v>40</v>
      </c>
      <c r="G14" s="76"/>
      <c r="H14" s="73"/>
      <c r="I14" s="34"/>
      <c r="J14" s="34"/>
      <c r="K14" s="34"/>
      <c r="L14" s="34"/>
      <c r="M14" s="76"/>
      <c r="N14" s="37"/>
      <c r="O14" s="23"/>
      <c r="P14" s="18"/>
      <c r="Q14" s="18"/>
      <c r="R14" s="18"/>
      <c r="S14" s="18"/>
      <c r="T14" s="23"/>
      <c r="U14" s="28"/>
      <c r="V14" s="29"/>
      <c r="W14" s="30"/>
      <c r="X14" s="29"/>
      <c r="Y14" s="29"/>
      <c r="Z14" s="38"/>
      <c r="AA14" s="23">
        <v>0</v>
      </c>
      <c r="AB14" s="18"/>
      <c r="AC14" s="18"/>
      <c r="AD14" s="18"/>
      <c r="AE14" s="18"/>
      <c r="AF14" s="23"/>
      <c r="AG14" s="28"/>
      <c r="AH14" s="28"/>
      <c r="AI14" s="28"/>
      <c r="AJ14" s="28"/>
      <c r="AK14" s="23"/>
      <c r="AL14" s="29"/>
      <c r="AM14" s="28"/>
      <c r="AN14" s="32"/>
      <c r="AO14" s="30"/>
      <c r="AP14" s="33"/>
      <c r="AQ14" s="29"/>
      <c r="AR14" s="46"/>
    </row>
    <row r="15" spans="1:44" s="101" customFormat="1" ht="15" customHeight="1" x14ac:dyDescent="0.25">
      <c r="A15" s="99"/>
      <c r="B15" s="34">
        <v>2017</v>
      </c>
      <c r="C15" s="34" t="s">
        <v>86</v>
      </c>
      <c r="D15" s="35" t="s">
        <v>39</v>
      </c>
      <c r="E15" s="34"/>
      <c r="F15" s="36" t="s">
        <v>40</v>
      </c>
      <c r="G15" s="76"/>
      <c r="H15" s="73"/>
      <c r="I15" s="34"/>
      <c r="J15" s="34"/>
      <c r="K15" s="34"/>
      <c r="L15" s="34"/>
      <c r="M15" s="76"/>
      <c r="N15" s="37"/>
      <c r="O15" s="23"/>
      <c r="P15" s="18"/>
      <c r="Q15" s="18"/>
      <c r="R15" s="18"/>
      <c r="S15" s="18"/>
      <c r="T15" s="23"/>
      <c r="U15" s="28"/>
      <c r="V15" s="30"/>
      <c r="W15" s="30"/>
      <c r="X15" s="29"/>
      <c r="Y15" s="29"/>
      <c r="Z15" s="38"/>
      <c r="AA15" s="23">
        <v>40</v>
      </c>
      <c r="AB15" s="18"/>
      <c r="AC15" s="18"/>
      <c r="AD15" s="18"/>
      <c r="AE15" s="18"/>
      <c r="AF15" s="23"/>
      <c r="AG15" s="28"/>
      <c r="AH15" s="28"/>
      <c r="AI15" s="28"/>
      <c r="AJ15" s="28"/>
      <c r="AK15" s="23"/>
      <c r="AL15" s="29"/>
      <c r="AM15" s="28"/>
      <c r="AN15" s="32"/>
      <c r="AO15" s="30"/>
      <c r="AP15" s="33"/>
      <c r="AQ15" s="29"/>
      <c r="AR15" s="46"/>
    </row>
    <row r="16" spans="1:44" s="101" customFormat="1" ht="15" customHeight="1" x14ac:dyDescent="0.25">
      <c r="A16" s="99"/>
      <c r="B16" s="29">
        <v>2018</v>
      </c>
      <c r="C16" s="29" t="s">
        <v>112</v>
      </c>
      <c r="D16" s="2" t="s">
        <v>39</v>
      </c>
      <c r="E16" s="29">
        <v>31</v>
      </c>
      <c r="F16" s="29">
        <v>4</v>
      </c>
      <c r="G16" s="29">
        <v>28</v>
      </c>
      <c r="H16" s="29">
        <v>29</v>
      </c>
      <c r="I16" s="29">
        <v>120</v>
      </c>
      <c r="J16" s="29">
        <v>33</v>
      </c>
      <c r="K16" s="29">
        <v>23</v>
      </c>
      <c r="L16" s="29">
        <v>32</v>
      </c>
      <c r="M16" s="33">
        <v>32</v>
      </c>
      <c r="N16" s="38">
        <v>0.49180000000000001</v>
      </c>
      <c r="O16" s="77">
        <v>244.00162667751118</v>
      </c>
      <c r="P16" s="18"/>
      <c r="Q16" s="18"/>
      <c r="R16" s="18" t="s">
        <v>116</v>
      </c>
      <c r="S16" s="18"/>
      <c r="T16" s="23"/>
      <c r="U16" s="31">
        <v>4</v>
      </c>
      <c r="V16" s="31">
        <v>0</v>
      </c>
      <c r="W16" s="132">
        <v>0</v>
      </c>
      <c r="X16" s="31">
        <v>1</v>
      </c>
      <c r="Y16" s="31">
        <v>16</v>
      </c>
      <c r="Z16" s="113">
        <v>0.61529999999999996</v>
      </c>
      <c r="AA16" s="23">
        <v>26</v>
      </c>
      <c r="AB16" s="18"/>
      <c r="AC16" s="18"/>
      <c r="AD16" s="18"/>
      <c r="AE16" s="18"/>
      <c r="AF16" s="23"/>
      <c r="AG16" s="28"/>
      <c r="AH16" s="28"/>
      <c r="AI16" s="28"/>
      <c r="AJ16" s="28"/>
      <c r="AK16" s="23"/>
      <c r="AL16" s="29"/>
      <c r="AM16" s="28"/>
      <c r="AN16" s="32"/>
      <c r="AO16" s="30"/>
      <c r="AP16" s="33"/>
      <c r="AQ16" s="29"/>
      <c r="AR16" s="46"/>
    </row>
    <row r="17" spans="1:45" s="101" customFormat="1" ht="15" customHeight="1" x14ac:dyDescent="0.25">
      <c r="A17" s="99"/>
      <c r="B17" s="34">
        <v>2019</v>
      </c>
      <c r="C17" s="34" t="s">
        <v>41</v>
      </c>
      <c r="D17" s="35" t="s">
        <v>39</v>
      </c>
      <c r="E17" s="34"/>
      <c r="F17" s="36" t="s">
        <v>40</v>
      </c>
      <c r="G17" s="76"/>
      <c r="H17" s="73"/>
      <c r="I17" s="34"/>
      <c r="J17" s="34"/>
      <c r="K17" s="34"/>
      <c r="L17" s="34"/>
      <c r="M17" s="76"/>
      <c r="N17" s="37"/>
      <c r="O17" s="23"/>
      <c r="P17" s="18"/>
      <c r="Q17" s="18"/>
      <c r="R17" s="18"/>
      <c r="S17" s="18"/>
      <c r="T17" s="23"/>
      <c r="U17" s="28"/>
      <c r="V17" s="30"/>
      <c r="W17" s="30"/>
      <c r="X17" s="29"/>
      <c r="Y17" s="29"/>
      <c r="Z17" s="38"/>
      <c r="AA17" s="23">
        <v>40</v>
      </c>
      <c r="AB17" s="18"/>
      <c r="AC17" s="18"/>
      <c r="AD17" s="18"/>
      <c r="AE17" s="18"/>
      <c r="AF17" s="23"/>
      <c r="AG17" s="28"/>
      <c r="AH17" s="28"/>
      <c r="AI17" s="28"/>
      <c r="AJ17" s="28"/>
      <c r="AK17" s="23"/>
      <c r="AL17" s="29"/>
      <c r="AM17" s="28"/>
      <c r="AN17" s="32"/>
      <c r="AO17" s="30"/>
      <c r="AP17" s="33"/>
      <c r="AQ17" s="29"/>
      <c r="AR17" s="46"/>
    </row>
    <row r="18" spans="1:45" s="101" customFormat="1" ht="15" customHeight="1" x14ac:dyDescent="0.25">
      <c r="A18" s="99"/>
      <c r="B18" s="34">
        <v>2020</v>
      </c>
      <c r="C18" s="34" t="s">
        <v>86</v>
      </c>
      <c r="D18" s="35" t="s">
        <v>39</v>
      </c>
      <c r="E18" s="34"/>
      <c r="F18" s="36" t="s">
        <v>40</v>
      </c>
      <c r="G18" s="76"/>
      <c r="H18" s="73"/>
      <c r="I18" s="34"/>
      <c r="J18" s="34"/>
      <c r="K18" s="34"/>
      <c r="L18" s="34"/>
      <c r="M18" s="76"/>
      <c r="N18" s="37"/>
      <c r="O18" s="23"/>
      <c r="P18" s="18"/>
      <c r="Q18" s="18"/>
      <c r="R18" s="18"/>
      <c r="S18" s="18"/>
      <c r="T18" s="23"/>
      <c r="U18" s="28"/>
      <c r="V18" s="30"/>
      <c r="W18" s="30"/>
      <c r="X18" s="29"/>
      <c r="Y18" s="29"/>
      <c r="Z18" s="38"/>
      <c r="AA18" s="23">
        <v>40</v>
      </c>
      <c r="AB18" s="18"/>
      <c r="AC18" s="18"/>
      <c r="AD18" s="18"/>
      <c r="AE18" s="18"/>
      <c r="AF18" s="23"/>
      <c r="AG18" s="28"/>
      <c r="AH18" s="28"/>
      <c r="AI18" s="28"/>
      <c r="AJ18" s="28"/>
      <c r="AK18" s="23"/>
      <c r="AL18" s="29"/>
      <c r="AM18" s="28"/>
      <c r="AN18" s="32"/>
      <c r="AO18" s="30"/>
      <c r="AP18" s="33"/>
      <c r="AQ18" s="29"/>
      <c r="AR18" s="46"/>
    </row>
    <row r="19" spans="1:45" s="101" customFormat="1" ht="15" customHeight="1" x14ac:dyDescent="0.25">
      <c r="A19" s="102"/>
      <c r="B19" s="16" t="s">
        <v>7</v>
      </c>
      <c r="C19" s="17"/>
      <c r="D19" s="15"/>
      <c r="E19" s="18">
        <f>SUM(E7:E18)</f>
        <v>41</v>
      </c>
      <c r="F19" s="18">
        <f t="shared" ref="F19:M19" si="0">SUM(F7:F18)</f>
        <v>4</v>
      </c>
      <c r="G19" s="18">
        <f t="shared" si="0"/>
        <v>28</v>
      </c>
      <c r="H19" s="18">
        <f t="shared" si="0"/>
        <v>30</v>
      </c>
      <c r="I19" s="18">
        <f t="shared" si="0"/>
        <v>134</v>
      </c>
      <c r="J19" s="18">
        <f t="shared" si="0"/>
        <v>41</v>
      </c>
      <c r="K19" s="18">
        <f t="shared" si="0"/>
        <v>27</v>
      </c>
      <c r="L19" s="18">
        <f t="shared" si="0"/>
        <v>34</v>
      </c>
      <c r="M19" s="17">
        <f t="shared" si="0"/>
        <v>32</v>
      </c>
      <c r="N19" s="39">
        <f>PRODUCT(I19/O19)</f>
        <v>0.47517456398660596</v>
      </c>
      <c r="O19" s="77">
        <f>SUM(O7:O18)</f>
        <v>282.00162667751118</v>
      </c>
      <c r="P19" s="103" t="s">
        <v>96</v>
      </c>
      <c r="Q19" s="103" t="s">
        <v>96</v>
      </c>
      <c r="R19" s="103" t="s">
        <v>96</v>
      </c>
      <c r="S19" s="103" t="s">
        <v>96</v>
      </c>
      <c r="T19" s="44"/>
      <c r="U19" s="18">
        <f>SUM(U4:U18)</f>
        <v>4</v>
      </c>
      <c r="V19" s="18">
        <f>SUM(V4:V18)</f>
        <v>0</v>
      </c>
      <c r="W19" s="18">
        <f>SUM(W4:W18)</f>
        <v>0</v>
      </c>
      <c r="X19" s="18">
        <f>SUM(X4:X18)</f>
        <v>1</v>
      </c>
      <c r="Y19" s="18">
        <f>SUM(Y4:Y18)</f>
        <v>16</v>
      </c>
      <c r="Z19" s="39">
        <v>0.61499999999999999</v>
      </c>
      <c r="AA19" s="104">
        <f>SUM(AA3:AA18)</f>
        <v>212</v>
      </c>
      <c r="AB19" s="103" t="s">
        <v>96</v>
      </c>
      <c r="AC19" s="103" t="s">
        <v>96</v>
      </c>
      <c r="AD19" s="103" t="s">
        <v>96</v>
      </c>
      <c r="AE19" s="103" t="s">
        <v>96</v>
      </c>
      <c r="AF19" s="23"/>
      <c r="AG19" s="103" t="s">
        <v>97</v>
      </c>
      <c r="AH19" s="103" t="s">
        <v>97</v>
      </c>
      <c r="AI19" s="103" t="s">
        <v>97</v>
      </c>
      <c r="AJ19" s="103" t="s">
        <v>97</v>
      </c>
      <c r="AK19" s="23"/>
      <c r="AL19" s="18">
        <f t="shared" ref="AL19:AQ19" si="1">SUM(AL4:AL18)</f>
        <v>0</v>
      </c>
      <c r="AM19" s="18">
        <f t="shared" si="1"/>
        <v>0</v>
      </c>
      <c r="AN19" s="18">
        <f t="shared" si="1"/>
        <v>0</v>
      </c>
      <c r="AO19" s="18">
        <f t="shared" si="1"/>
        <v>0</v>
      </c>
      <c r="AP19" s="18">
        <f t="shared" si="1"/>
        <v>0</v>
      </c>
      <c r="AQ19" s="18">
        <f t="shared" si="1"/>
        <v>0</v>
      </c>
      <c r="AR19" s="46"/>
    </row>
    <row r="20" spans="1:45" s="101" customFormat="1" ht="15" customHeight="1" x14ac:dyDescent="0.25">
      <c r="A20" s="102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05"/>
      <c r="O20" s="23"/>
      <c r="P20" s="22"/>
      <c r="Q20" s="20"/>
      <c r="R20" s="106"/>
      <c r="S20" s="107"/>
      <c r="T20" s="23"/>
      <c r="U20" s="17"/>
      <c r="V20" s="14"/>
      <c r="W20" s="14"/>
      <c r="X20" s="14"/>
      <c r="Y20" s="14"/>
      <c r="Z20" s="15"/>
      <c r="AA20" s="23"/>
      <c r="AB20" s="108"/>
      <c r="AC20" s="109"/>
      <c r="AD20" s="106"/>
      <c r="AE20" s="107"/>
      <c r="AF20" s="23"/>
      <c r="AG20" s="110">
        <v>0</v>
      </c>
      <c r="AH20" s="111">
        <v>0</v>
      </c>
      <c r="AI20" s="111">
        <v>0</v>
      </c>
      <c r="AJ20" s="112">
        <v>0</v>
      </c>
      <c r="AK20" s="23"/>
      <c r="AL20" s="17"/>
      <c r="AM20" s="14"/>
      <c r="AN20" s="14"/>
      <c r="AO20" s="14"/>
      <c r="AP20" s="14"/>
      <c r="AQ20" s="15"/>
      <c r="AR20" s="46"/>
    </row>
    <row r="21" spans="1:45" ht="15" customHeight="1" x14ac:dyDescent="0.25">
      <c r="A21" s="99"/>
      <c r="B21" s="2" t="s">
        <v>2</v>
      </c>
      <c r="C21" s="33"/>
      <c r="D21" s="40">
        <f>SUM(F19:H19)+((I19-F19-G19)/3)+(E19/3)+(AL19*25)+(AM19*25)+(AN19*10)+(AO19*25)+(AP19*20)+(AQ19*15)</f>
        <v>109.66666666666667</v>
      </c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1"/>
      <c r="P21" s="23"/>
      <c r="Q21" s="23"/>
      <c r="R21" s="23"/>
      <c r="S21" s="23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23"/>
      <c r="AG21" s="41"/>
      <c r="AH21" s="41"/>
      <c r="AI21" s="41"/>
      <c r="AJ21" s="41"/>
      <c r="AK21" s="23"/>
      <c r="AL21" s="41"/>
      <c r="AM21" s="41"/>
      <c r="AN21" s="41"/>
      <c r="AO21" s="41"/>
      <c r="AP21" s="41"/>
      <c r="AQ21" s="41"/>
      <c r="AR21" s="46"/>
    </row>
    <row r="22" spans="1:45" s="101" customFormat="1" ht="15" customHeight="1" x14ac:dyDescent="0.25">
      <c r="A22" s="99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4"/>
      <c r="P22" s="44"/>
      <c r="Q22" s="44"/>
      <c r="R22" s="44"/>
      <c r="S22" s="44"/>
      <c r="T22" s="44"/>
      <c r="U22" s="41"/>
      <c r="V22" s="45"/>
      <c r="W22" s="41"/>
      <c r="X22" s="41"/>
      <c r="Y22" s="41"/>
      <c r="Z22" s="41"/>
      <c r="AA22" s="41"/>
      <c r="AB22" s="41"/>
      <c r="AC22" s="41"/>
      <c r="AD22" s="41"/>
      <c r="AE22" s="41"/>
      <c r="AF22" s="23"/>
      <c r="AG22" s="41"/>
      <c r="AH22" s="41"/>
      <c r="AI22" s="41"/>
      <c r="AJ22" s="41"/>
      <c r="AK22" s="23"/>
      <c r="AL22" s="41"/>
      <c r="AM22" s="41"/>
      <c r="AN22" s="41"/>
      <c r="AO22" s="41"/>
      <c r="AP22" s="41"/>
      <c r="AQ22" s="41"/>
      <c r="AR22" s="46"/>
    </row>
    <row r="23" spans="1:45" ht="15" customHeight="1" x14ac:dyDescent="0.25">
      <c r="A23" s="99"/>
      <c r="B23" s="22" t="s">
        <v>24</v>
      </c>
      <c r="C23" s="47"/>
      <c r="D23" s="47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1"/>
      <c r="K23" s="18" t="s">
        <v>26</v>
      </c>
      <c r="L23" s="18" t="s">
        <v>27</v>
      </c>
      <c r="M23" s="18" t="s">
        <v>28</v>
      </c>
      <c r="N23" s="18" t="s">
        <v>21</v>
      </c>
      <c r="O23" s="23"/>
      <c r="P23" s="48" t="s">
        <v>29</v>
      </c>
      <c r="Q23" s="12"/>
      <c r="R23" s="12"/>
      <c r="S23" s="12"/>
      <c r="T23" s="49"/>
      <c r="U23" s="49"/>
      <c r="V23" s="49"/>
      <c r="W23" s="49"/>
      <c r="X23" s="49"/>
      <c r="Y23" s="12"/>
      <c r="Z23" s="12"/>
      <c r="AA23" s="12"/>
      <c r="AB23" s="49"/>
      <c r="AC23" s="49"/>
      <c r="AD23" s="12"/>
      <c r="AE23" s="50"/>
      <c r="AF23" s="23"/>
      <c r="AG23" s="48" t="s">
        <v>98</v>
      </c>
      <c r="AH23" s="12"/>
      <c r="AI23" s="49"/>
      <c r="AJ23" s="50"/>
      <c r="AK23" s="23"/>
      <c r="AL23" s="10" t="s">
        <v>99</v>
      </c>
      <c r="AM23" s="12"/>
      <c r="AN23" s="12"/>
      <c r="AO23" s="12"/>
      <c r="AP23" s="12"/>
      <c r="AQ23" s="50"/>
      <c r="AR23" s="46"/>
    </row>
    <row r="24" spans="1:45" ht="15" customHeight="1" x14ac:dyDescent="0.25">
      <c r="A24" s="99"/>
      <c r="B24" s="48" t="s">
        <v>12</v>
      </c>
      <c r="C24" s="12"/>
      <c r="D24" s="50"/>
      <c r="E24" s="29">
        <f>PRODUCT(E19)</f>
        <v>41</v>
      </c>
      <c r="F24" s="29">
        <f>PRODUCT(F19)</f>
        <v>4</v>
      </c>
      <c r="G24" s="29">
        <f>PRODUCT(G19)</f>
        <v>28</v>
      </c>
      <c r="H24" s="29">
        <f>PRODUCT(H19)</f>
        <v>30</v>
      </c>
      <c r="I24" s="29">
        <f>PRODUCT(I19)</f>
        <v>134</v>
      </c>
      <c r="J24" s="41"/>
      <c r="K24" s="51">
        <f>PRODUCT((F24+G24)/E24)</f>
        <v>0.78048780487804881</v>
      </c>
      <c r="L24" s="51">
        <f>PRODUCT(H24/E24)</f>
        <v>0.73170731707317072</v>
      </c>
      <c r="M24" s="51">
        <f>PRODUCT(I24/E24)</f>
        <v>3.2682926829268291</v>
      </c>
      <c r="N24" s="52">
        <f>PRODUCT(N19)</f>
        <v>0.47517456398660596</v>
      </c>
      <c r="O24" s="23">
        <f>PRODUCT(O19)</f>
        <v>282.00162667751118</v>
      </c>
      <c r="P24" s="142" t="s">
        <v>9</v>
      </c>
      <c r="Q24" s="157"/>
      <c r="R24" s="143" t="s">
        <v>42</v>
      </c>
      <c r="S24" s="143"/>
      <c r="T24" s="143"/>
      <c r="U24" s="143"/>
      <c r="V24" s="143"/>
      <c r="W24" s="143"/>
      <c r="X24" s="143"/>
      <c r="Y24" s="158"/>
      <c r="Z24" s="158"/>
      <c r="AA24" s="158"/>
      <c r="AB24" s="158" t="s">
        <v>43</v>
      </c>
      <c r="AC24" s="158"/>
      <c r="AD24" s="159" t="s">
        <v>44</v>
      </c>
      <c r="AE24" s="144"/>
      <c r="AF24" s="23"/>
      <c r="AG24" s="160"/>
      <c r="AH24" s="171"/>
      <c r="AI24" s="143"/>
      <c r="AJ24" s="144"/>
      <c r="AK24" s="23"/>
      <c r="AL24" s="142"/>
      <c r="AM24" s="158"/>
      <c r="AN24" s="143"/>
      <c r="AO24" s="143"/>
      <c r="AP24" s="143"/>
      <c r="AQ24" s="144"/>
      <c r="AR24" s="46"/>
    </row>
    <row r="25" spans="1:45" ht="15" customHeight="1" x14ac:dyDescent="0.25">
      <c r="A25" s="99"/>
      <c r="B25" s="53" t="s">
        <v>14</v>
      </c>
      <c r="C25" s="54"/>
      <c r="D25" s="55"/>
      <c r="E25" s="29"/>
      <c r="F25" s="29"/>
      <c r="G25" s="29"/>
      <c r="H25" s="29"/>
      <c r="I25" s="29"/>
      <c r="J25" s="41"/>
      <c r="K25" s="29"/>
      <c r="L25" s="29"/>
      <c r="M25" s="51"/>
      <c r="N25" s="38"/>
      <c r="O25" s="23"/>
      <c r="P25" s="160" t="s">
        <v>100</v>
      </c>
      <c r="Q25" s="161"/>
      <c r="R25" s="162" t="s">
        <v>113</v>
      </c>
      <c r="S25" s="162"/>
      <c r="T25" s="162"/>
      <c r="U25" s="162"/>
      <c r="V25" s="162"/>
      <c r="W25" s="162"/>
      <c r="X25" s="162"/>
      <c r="Y25" s="163"/>
      <c r="Z25" s="163"/>
      <c r="AA25" s="163"/>
      <c r="AB25" s="163" t="s">
        <v>114</v>
      </c>
      <c r="AC25" s="163"/>
      <c r="AD25" s="104" t="s">
        <v>115</v>
      </c>
      <c r="AE25" s="164"/>
      <c r="AF25" s="23"/>
      <c r="AG25" s="160"/>
      <c r="AH25" s="172"/>
      <c r="AI25" s="162"/>
      <c r="AJ25" s="164"/>
      <c r="AK25" s="23"/>
      <c r="AL25" s="160"/>
      <c r="AM25" s="163"/>
      <c r="AN25" s="162"/>
      <c r="AO25" s="162"/>
      <c r="AP25" s="162"/>
      <c r="AQ25" s="164"/>
      <c r="AR25" s="46"/>
    </row>
    <row r="26" spans="1:45" ht="15" customHeight="1" x14ac:dyDescent="0.25">
      <c r="A26" s="99"/>
      <c r="B26" s="56" t="s">
        <v>15</v>
      </c>
      <c r="C26" s="57"/>
      <c r="D26" s="58"/>
      <c r="E26" s="31">
        <v>4</v>
      </c>
      <c r="F26" s="31">
        <v>0</v>
      </c>
      <c r="G26" s="132">
        <v>0</v>
      </c>
      <c r="H26" s="31">
        <v>1</v>
      </c>
      <c r="I26" s="31">
        <v>16</v>
      </c>
      <c r="J26" s="41"/>
      <c r="K26" s="59">
        <f>PRODUCT((F26+G26)/E26)</f>
        <v>0</v>
      </c>
      <c r="L26" s="59">
        <f>PRODUCT(H26/E26)</f>
        <v>0.25</v>
      </c>
      <c r="M26" s="59">
        <f>PRODUCT(I26/E26)</f>
        <v>4</v>
      </c>
      <c r="N26" s="113">
        <v>0.61499999999999999</v>
      </c>
      <c r="O26" s="23">
        <v>26</v>
      </c>
      <c r="P26" s="160" t="s">
        <v>101</v>
      </c>
      <c r="Q26" s="161"/>
      <c r="R26" s="162" t="s">
        <v>56</v>
      </c>
      <c r="S26" s="162"/>
      <c r="T26" s="162"/>
      <c r="U26" s="162"/>
      <c r="V26" s="162"/>
      <c r="W26" s="162"/>
      <c r="X26" s="162"/>
      <c r="Y26" s="163"/>
      <c r="Z26" s="163"/>
      <c r="AA26" s="163"/>
      <c r="AB26" s="163" t="s">
        <v>55</v>
      </c>
      <c r="AC26" s="163"/>
      <c r="AD26" s="104" t="s">
        <v>57</v>
      </c>
      <c r="AE26" s="164"/>
      <c r="AF26" s="23"/>
      <c r="AG26" s="173"/>
      <c r="AH26" s="172"/>
      <c r="AI26" s="162"/>
      <c r="AJ26" s="164"/>
      <c r="AK26" s="23"/>
      <c r="AL26" s="160"/>
      <c r="AM26" s="163"/>
      <c r="AN26" s="162"/>
      <c r="AO26" s="162"/>
      <c r="AP26" s="162"/>
      <c r="AQ26" s="164"/>
      <c r="AR26" s="46"/>
    </row>
    <row r="27" spans="1:45" ht="15" customHeight="1" x14ac:dyDescent="0.25">
      <c r="A27" s="99"/>
      <c r="B27" s="60" t="s">
        <v>25</v>
      </c>
      <c r="C27" s="61"/>
      <c r="D27" s="62"/>
      <c r="E27" s="18">
        <f>SUM(E24:E26)</f>
        <v>45</v>
      </c>
      <c r="F27" s="18">
        <f>SUM(F24:F26)</f>
        <v>4</v>
      </c>
      <c r="G27" s="18">
        <f>SUM(G24:G26)</f>
        <v>28</v>
      </c>
      <c r="H27" s="18">
        <f>SUM(H24:H26)</f>
        <v>31</v>
      </c>
      <c r="I27" s="18">
        <f>SUM(I24:I26)</f>
        <v>150</v>
      </c>
      <c r="J27" s="41"/>
      <c r="K27" s="63">
        <f>PRODUCT((F27+G27)/E27)</f>
        <v>0.71111111111111114</v>
      </c>
      <c r="L27" s="63">
        <f>PRODUCT(H27/E27)</f>
        <v>0.68888888888888888</v>
      </c>
      <c r="M27" s="63">
        <f>PRODUCT(I27/E27)</f>
        <v>3.3333333333333335</v>
      </c>
      <c r="N27" s="39">
        <f>PRODUCT(I27/O27)</f>
        <v>0.48701041490620245</v>
      </c>
      <c r="O27" s="23">
        <f>SUM(O24:O26)</f>
        <v>308.00162667751118</v>
      </c>
      <c r="P27" s="165" t="s">
        <v>10</v>
      </c>
      <c r="Q27" s="166"/>
      <c r="R27" s="167" t="s">
        <v>113</v>
      </c>
      <c r="S27" s="167"/>
      <c r="T27" s="167"/>
      <c r="U27" s="167"/>
      <c r="V27" s="167"/>
      <c r="W27" s="167"/>
      <c r="X27" s="167"/>
      <c r="Y27" s="168"/>
      <c r="Z27" s="168"/>
      <c r="AA27" s="168"/>
      <c r="AB27" s="168" t="s">
        <v>114</v>
      </c>
      <c r="AC27" s="168"/>
      <c r="AD27" s="169" t="s">
        <v>115</v>
      </c>
      <c r="AE27" s="170"/>
      <c r="AF27" s="23"/>
      <c r="AG27" s="72"/>
      <c r="AH27" s="174"/>
      <c r="AI27" s="175"/>
      <c r="AJ27" s="170"/>
      <c r="AK27" s="23"/>
      <c r="AL27" s="165"/>
      <c r="AM27" s="168"/>
      <c r="AN27" s="167"/>
      <c r="AO27" s="167"/>
      <c r="AP27" s="167"/>
      <c r="AQ27" s="170"/>
      <c r="AR27" s="46"/>
    </row>
    <row r="28" spans="1:45" ht="15" customHeight="1" x14ac:dyDescent="0.25">
      <c r="A28" s="99"/>
      <c r="B28" s="43"/>
      <c r="C28" s="43"/>
      <c r="D28" s="43"/>
      <c r="E28" s="43"/>
      <c r="F28" s="43"/>
      <c r="G28" s="43"/>
      <c r="H28" s="43"/>
      <c r="I28" s="43"/>
      <c r="J28" s="41"/>
      <c r="K28" s="43"/>
      <c r="L28" s="43"/>
      <c r="M28" s="43"/>
      <c r="N28" s="42"/>
      <c r="O28" s="23"/>
      <c r="P28" s="41"/>
      <c r="Q28" s="45"/>
      <c r="R28" s="41"/>
      <c r="S28" s="41"/>
      <c r="T28" s="23"/>
      <c r="U28" s="23"/>
      <c r="V28" s="45"/>
      <c r="W28" s="41"/>
      <c r="X28" s="41"/>
      <c r="Y28" s="23"/>
      <c r="Z28" s="23"/>
      <c r="AA28" s="23"/>
      <c r="AB28" s="23"/>
      <c r="AC28" s="23"/>
      <c r="AD28" s="23"/>
      <c r="AE28" s="23"/>
      <c r="AF28" s="23"/>
      <c r="AG28" s="23"/>
      <c r="AH28" s="64"/>
      <c r="AI28" s="41"/>
      <c r="AJ28" s="41"/>
      <c r="AK28" s="23"/>
      <c r="AL28" s="41"/>
      <c r="AM28" s="41"/>
      <c r="AN28" s="41"/>
      <c r="AO28" s="41"/>
      <c r="AP28" s="41"/>
      <c r="AQ28" s="41"/>
      <c r="AR28" s="46"/>
    </row>
    <row r="29" spans="1:45" ht="15" customHeight="1" x14ac:dyDescent="0.2">
      <c r="A29" s="99"/>
      <c r="B29" s="93" t="s">
        <v>45</v>
      </c>
      <c r="C29" s="41"/>
      <c r="D29" s="41" t="s">
        <v>46</v>
      </c>
      <c r="E29" s="45"/>
      <c r="F29" s="45"/>
      <c r="G29" s="45"/>
      <c r="H29" s="45"/>
      <c r="I29" s="45"/>
      <c r="J29" s="41"/>
      <c r="K29" s="45"/>
      <c r="L29" s="45"/>
      <c r="M29" s="45"/>
      <c r="N29" s="42"/>
      <c r="O29" s="23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ht="15" customHeight="1" x14ac:dyDescent="0.2">
      <c r="A30" s="99"/>
      <c r="B30" s="41"/>
      <c r="C30" s="41"/>
      <c r="D30" s="41" t="s">
        <v>47</v>
      </c>
      <c r="E30" s="45"/>
      <c r="F30" s="45"/>
      <c r="G30" s="45"/>
      <c r="H30" s="45"/>
      <c r="I30" s="45"/>
      <c r="J30" s="41"/>
      <c r="K30" s="45"/>
      <c r="L30" s="45"/>
      <c r="M30" s="45"/>
      <c r="N30" s="42"/>
      <c r="O30" s="23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ht="15" customHeight="1" x14ac:dyDescent="0.2">
      <c r="A31" s="99"/>
      <c r="B31" s="41"/>
      <c r="C31" s="41"/>
      <c r="D31" s="41" t="s">
        <v>52</v>
      </c>
      <c r="E31" s="45"/>
      <c r="F31" s="45"/>
      <c r="G31" s="45"/>
      <c r="H31" s="45"/>
      <c r="I31" s="45"/>
      <c r="J31" s="41"/>
      <c r="K31" s="45"/>
      <c r="L31" s="45"/>
      <c r="M31" s="45"/>
      <c r="N31" s="42"/>
      <c r="O31" s="23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s="8" customFormat="1" ht="15" customHeight="1" x14ac:dyDescent="0.2">
      <c r="A32" s="9"/>
      <c r="B32" s="41"/>
      <c r="C32" s="41"/>
      <c r="D32" s="41"/>
      <c r="E32" s="45"/>
      <c r="F32" s="45"/>
      <c r="G32" s="45"/>
      <c r="H32" s="45"/>
      <c r="I32" s="45"/>
      <c r="J32" s="41"/>
      <c r="K32" s="45"/>
      <c r="L32" s="45"/>
      <c r="M32" s="45"/>
      <c r="N32" s="42"/>
      <c r="O32" s="23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4" s="8" customFormat="1" ht="15" customHeight="1" x14ac:dyDescent="0.25">
      <c r="A33" s="9"/>
      <c r="B33" s="41"/>
      <c r="C33" s="41"/>
      <c r="D33" s="41"/>
      <c r="E33" s="45"/>
      <c r="F33" s="45"/>
      <c r="G33" s="45"/>
      <c r="H33" s="45"/>
      <c r="I33" s="45"/>
      <c r="J33" s="41"/>
      <c r="K33" s="45"/>
      <c r="L33" s="45"/>
      <c r="M33" s="45"/>
      <c r="N33" s="42"/>
      <c r="O33" s="23"/>
      <c r="P33" s="41"/>
      <c r="Q33" s="45"/>
      <c r="R33" s="41"/>
      <c r="S33" s="41"/>
      <c r="T33" s="23"/>
      <c r="U33" s="23"/>
      <c r="V33" s="64"/>
      <c r="W33" s="41"/>
      <c r="X33" s="41"/>
      <c r="Y33" s="41"/>
      <c r="Z33" s="41"/>
      <c r="AA33" s="41"/>
      <c r="AB33" s="41"/>
      <c r="AC33" s="41"/>
      <c r="AD33" s="41"/>
      <c r="AE33" s="41"/>
      <c r="AF33" s="46"/>
      <c r="AG33" s="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6"/>
    </row>
    <row r="34" spans="1:44" s="8" customFormat="1" ht="15" customHeight="1" x14ac:dyDescent="0.25">
      <c r="A34" s="9"/>
      <c r="B34" s="45"/>
      <c r="C34" s="45"/>
      <c r="D34" s="41"/>
      <c r="E34" s="45"/>
      <c r="F34" s="45"/>
      <c r="G34" s="45"/>
      <c r="H34" s="45"/>
      <c r="I34" s="45"/>
      <c r="J34" s="41"/>
      <c r="K34" s="45"/>
      <c r="L34" s="45"/>
      <c r="M34" s="45"/>
      <c r="N34" s="42"/>
      <c r="O34" s="23"/>
      <c r="P34" s="41"/>
      <c r="Q34" s="45"/>
      <c r="R34" s="41"/>
      <c r="S34" s="41"/>
      <c r="T34" s="23"/>
      <c r="U34" s="23"/>
      <c r="V34" s="64"/>
      <c r="W34" s="41"/>
      <c r="X34" s="41"/>
      <c r="Y34" s="41"/>
      <c r="Z34" s="41"/>
      <c r="AA34" s="41"/>
      <c r="AB34" s="41"/>
      <c r="AC34" s="41"/>
      <c r="AD34" s="41"/>
      <c r="AE34" s="41"/>
      <c r="AF34" s="46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6"/>
    </row>
    <row r="35" spans="1:44" s="8" customFormat="1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1"/>
      <c r="K35" s="45"/>
      <c r="L35" s="45"/>
      <c r="M35" s="45"/>
      <c r="N35" s="42"/>
      <c r="O35" s="23"/>
      <c r="P35" s="41"/>
      <c r="Q35" s="45"/>
      <c r="R35" s="41"/>
      <c r="S35" s="41"/>
      <c r="T35" s="23"/>
      <c r="U35" s="23"/>
      <c r="V35" s="64"/>
      <c r="W35" s="41"/>
      <c r="X35" s="41"/>
      <c r="Y35" s="41"/>
      <c r="Z35" s="41"/>
      <c r="AA35" s="41"/>
      <c r="AB35" s="41"/>
      <c r="AC35" s="41"/>
      <c r="AD35" s="41"/>
      <c r="AE35" s="41"/>
      <c r="AF35" s="46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6"/>
    </row>
    <row r="36" spans="1:44" s="8" customFormat="1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1"/>
      <c r="K36" s="45"/>
      <c r="L36" s="45"/>
      <c r="M36" s="45"/>
      <c r="N36" s="42"/>
      <c r="O36" s="23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4" s="8" customFormat="1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1"/>
      <c r="K37" s="45"/>
      <c r="L37" s="45"/>
      <c r="M37" s="45"/>
      <c r="N37" s="42"/>
      <c r="O37" s="23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4" s="8" customFormat="1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1"/>
      <c r="K38" s="45"/>
      <c r="L38" s="45"/>
      <c r="M38" s="45"/>
      <c r="N38" s="42"/>
      <c r="O38" s="23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64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64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64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64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64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64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64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64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64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64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64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64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64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64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64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64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64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64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64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64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64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64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64"/>
      <c r="AI63" s="41"/>
      <c r="AJ63" s="41"/>
      <c r="AK63" s="41"/>
      <c r="AL63" s="41"/>
      <c r="AM63" s="41"/>
      <c r="AN63" s="41"/>
      <c r="AO63" s="41"/>
      <c r="AP63" s="41"/>
      <c r="AQ63" s="41"/>
      <c r="AR63" s="46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64"/>
      <c r="AI64" s="41"/>
      <c r="AJ64" s="41"/>
      <c r="AK64" s="41"/>
      <c r="AL64" s="41"/>
      <c r="AM64" s="41"/>
      <c r="AN64" s="41"/>
      <c r="AO64" s="41"/>
      <c r="AP64" s="41"/>
      <c r="AQ64" s="41"/>
      <c r="AR64" s="46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64"/>
      <c r="AI65" s="41"/>
      <c r="AJ65" s="41"/>
      <c r="AK65" s="41"/>
      <c r="AL65" s="41"/>
      <c r="AM65" s="41"/>
      <c r="AN65" s="41"/>
      <c r="AO65" s="41"/>
      <c r="AP65" s="41"/>
      <c r="AQ65" s="41"/>
      <c r="AR65" s="46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64"/>
      <c r="AI66" s="41"/>
      <c r="AJ66" s="41"/>
      <c r="AK66" s="41"/>
      <c r="AL66" s="41"/>
      <c r="AM66" s="41"/>
      <c r="AN66" s="41"/>
      <c r="AO66" s="41"/>
      <c r="AP66" s="41"/>
      <c r="AQ66" s="41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64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64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64"/>
      <c r="AI69" s="41"/>
      <c r="AJ69" s="41"/>
      <c r="AK69" s="41"/>
      <c r="AL69" s="41"/>
      <c r="AM69" s="41"/>
      <c r="AN69" s="41"/>
      <c r="AO69" s="41"/>
      <c r="AP69" s="41"/>
      <c r="AQ69" s="41"/>
      <c r="AR69" s="96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64"/>
      <c r="AI70" s="41"/>
      <c r="AJ70" s="41"/>
      <c r="AK70" s="41"/>
      <c r="AL70" s="41"/>
      <c r="AM70" s="41"/>
      <c r="AN70" s="41"/>
      <c r="AO70" s="41"/>
      <c r="AP70" s="41"/>
      <c r="AQ70" s="41"/>
      <c r="AR70" s="96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64"/>
      <c r="AI71" s="41"/>
      <c r="AJ71" s="41"/>
      <c r="AK71" s="41"/>
      <c r="AL71" s="41"/>
      <c r="AM71" s="41"/>
      <c r="AN71" s="41"/>
      <c r="AO71" s="41"/>
      <c r="AP71" s="41"/>
      <c r="AQ71" s="41"/>
      <c r="AR71" s="96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64"/>
      <c r="AI72" s="41"/>
      <c r="AJ72" s="41"/>
      <c r="AK72" s="41"/>
      <c r="AL72" s="41"/>
      <c r="AM72" s="41"/>
      <c r="AN72" s="41"/>
      <c r="AO72" s="41"/>
      <c r="AP72" s="41"/>
      <c r="AQ72" s="41"/>
      <c r="AR72" s="96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64"/>
      <c r="AI73" s="41"/>
      <c r="AJ73" s="41"/>
      <c r="AK73" s="41"/>
      <c r="AL73" s="41"/>
      <c r="AM73" s="41"/>
      <c r="AN73" s="41"/>
      <c r="AO73" s="41"/>
      <c r="AP73" s="41"/>
      <c r="AQ73" s="41"/>
      <c r="AR73" s="96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64"/>
      <c r="AI74" s="41"/>
      <c r="AJ74" s="41"/>
      <c r="AK74" s="41"/>
      <c r="AL74" s="41"/>
      <c r="AM74" s="41"/>
      <c r="AN74" s="41"/>
      <c r="AO74" s="41"/>
      <c r="AP74" s="41"/>
      <c r="AQ74" s="41"/>
      <c r="AR74" s="96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64"/>
      <c r="AI75" s="41"/>
      <c r="AJ75" s="41"/>
      <c r="AK75" s="41"/>
      <c r="AL75" s="41"/>
      <c r="AM75" s="41"/>
      <c r="AN75" s="41"/>
      <c r="AO75" s="41"/>
      <c r="AP75" s="41"/>
      <c r="AQ75" s="41"/>
      <c r="AR75" s="96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64"/>
      <c r="AI76" s="41"/>
      <c r="AJ76" s="41"/>
      <c r="AK76" s="41"/>
      <c r="AL76" s="41"/>
      <c r="AM76" s="41"/>
      <c r="AN76" s="41"/>
      <c r="AO76" s="41"/>
      <c r="AP76" s="41"/>
      <c r="AQ76" s="41"/>
      <c r="AR76" s="96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64"/>
      <c r="AI77" s="41"/>
      <c r="AJ77" s="41"/>
      <c r="AK77" s="41"/>
      <c r="AL77" s="41"/>
      <c r="AM77" s="41"/>
      <c r="AN77" s="41"/>
      <c r="AO77" s="41"/>
      <c r="AP77" s="41"/>
      <c r="AQ77" s="41"/>
      <c r="AR77" s="96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64"/>
      <c r="AI78" s="41"/>
      <c r="AJ78" s="41"/>
      <c r="AK78" s="41"/>
      <c r="AL78" s="41"/>
      <c r="AM78" s="41"/>
      <c r="AN78" s="41"/>
      <c r="AO78" s="41"/>
      <c r="AP78" s="41"/>
      <c r="AQ78" s="41"/>
      <c r="AR78" s="96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64"/>
      <c r="AI79" s="41"/>
      <c r="AJ79" s="41"/>
      <c r="AK79" s="41"/>
      <c r="AL79" s="41"/>
      <c r="AM79" s="41"/>
      <c r="AN79" s="41"/>
      <c r="AO79" s="41"/>
      <c r="AP79" s="41"/>
      <c r="AQ79" s="41"/>
      <c r="AR79" s="96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64"/>
      <c r="AI80" s="41"/>
      <c r="AJ80" s="41"/>
      <c r="AK80" s="41"/>
      <c r="AL80" s="41"/>
      <c r="AM80" s="41"/>
      <c r="AN80" s="41"/>
      <c r="AO80" s="41"/>
      <c r="AP80" s="41"/>
      <c r="AQ80" s="41"/>
      <c r="AR80" s="96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64"/>
      <c r="AI81" s="41"/>
      <c r="AJ81" s="41"/>
      <c r="AK81" s="41"/>
      <c r="AL81" s="41"/>
      <c r="AM81" s="41"/>
      <c r="AN81" s="41"/>
      <c r="AO81" s="41"/>
      <c r="AP81" s="41"/>
      <c r="AQ81" s="41"/>
      <c r="AR81" s="96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3"/>
      <c r="AH82" s="64"/>
      <c r="AI82" s="41"/>
      <c r="AJ82" s="41"/>
      <c r="AK82" s="41"/>
      <c r="AL82" s="41"/>
      <c r="AM82" s="41"/>
      <c r="AN82" s="41"/>
      <c r="AO82" s="41"/>
      <c r="AP82" s="41"/>
      <c r="AQ82" s="41"/>
      <c r="AR82" s="96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3"/>
      <c r="AH83" s="64"/>
      <c r="AI83" s="41"/>
      <c r="AJ83" s="41"/>
      <c r="AK83" s="41"/>
      <c r="AL83" s="41"/>
      <c r="AM83" s="41"/>
      <c r="AN83" s="41"/>
      <c r="AO83" s="41"/>
      <c r="AP83" s="41"/>
      <c r="AQ83" s="41"/>
      <c r="AR83" s="96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3"/>
      <c r="AH84" s="64"/>
      <c r="AI84" s="41"/>
      <c r="AJ84" s="41"/>
      <c r="AK84" s="41"/>
      <c r="AL84" s="41"/>
      <c r="AM84" s="41"/>
      <c r="AN84" s="41"/>
      <c r="AO84" s="41"/>
      <c r="AP84" s="41"/>
      <c r="AQ84" s="41"/>
      <c r="AR84" s="96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3"/>
      <c r="AH85" s="64"/>
      <c r="AI85" s="41"/>
      <c r="AJ85" s="41"/>
      <c r="AK85" s="41"/>
      <c r="AL85" s="41"/>
      <c r="AM85" s="41"/>
      <c r="AN85" s="41"/>
      <c r="AO85" s="41"/>
      <c r="AP85" s="41"/>
      <c r="AQ85" s="41"/>
      <c r="AR85" s="96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3"/>
      <c r="AH86" s="64"/>
      <c r="AI86" s="41"/>
      <c r="AJ86" s="41"/>
      <c r="AK86" s="41"/>
      <c r="AL86" s="41"/>
      <c r="AM86" s="41"/>
      <c r="AN86" s="41"/>
      <c r="AO86" s="41"/>
      <c r="AP86" s="41"/>
      <c r="AQ86" s="41"/>
      <c r="AR86" s="96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3"/>
      <c r="AH87" s="64"/>
      <c r="AI87" s="41"/>
      <c r="AJ87" s="41"/>
      <c r="AK87" s="41"/>
      <c r="AL87" s="41"/>
      <c r="AM87" s="41"/>
      <c r="AN87" s="41"/>
      <c r="AO87" s="41"/>
      <c r="AP87" s="41"/>
      <c r="AQ87" s="41"/>
      <c r="AR87" s="96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5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64"/>
      <c r="AI88" s="41"/>
      <c r="AJ88" s="41"/>
      <c r="AK88" s="23"/>
      <c r="AL88" s="23"/>
      <c r="AM88" s="23"/>
      <c r="AN88" s="23"/>
      <c r="AO88" s="23"/>
      <c r="AP88" s="23"/>
      <c r="AQ88" s="23"/>
      <c r="AR88" s="96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5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64"/>
      <c r="AI89" s="41"/>
      <c r="AJ89" s="41"/>
      <c r="AK89" s="23"/>
      <c r="AL89" s="23"/>
      <c r="AM89" s="23"/>
      <c r="AN89" s="23"/>
      <c r="AO89" s="23"/>
      <c r="AP89" s="23"/>
      <c r="AQ89" s="23"/>
      <c r="AR89" s="96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5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64"/>
      <c r="AI90" s="41"/>
      <c r="AJ90" s="41"/>
      <c r="AK90" s="23"/>
      <c r="AL90" s="23"/>
      <c r="AM90" s="23"/>
      <c r="AN90" s="23"/>
      <c r="AO90" s="23"/>
      <c r="AP90" s="23"/>
      <c r="AQ90" s="23"/>
      <c r="AR90" s="96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5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64"/>
      <c r="AI91" s="41"/>
      <c r="AJ91" s="41"/>
      <c r="AK91" s="23"/>
      <c r="AL91" s="23"/>
      <c r="AM91" s="23"/>
      <c r="AN91" s="23"/>
      <c r="AO91" s="23"/>
      <c r="AP91" s="23"/>
      <c r="AQ91" s="23"/>
      <c r="AR91" s="96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5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64"/>
      <c r="AI92" s="41"/>
      <c r="AJ92" s="41"/>
      <c r="AK92" s="23"/>
      <c r="AL92" s="23"/>
      <c r="AM92" s="23"/>
      <c r="AN92" s="23"/>
      <c r="AO92" s="23"/>
      <c r="AP92" s="23"/>
      <c r="AQ92" s="23"/>
      <c r="AR92" s="96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5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64"/>
      <c r="AI93" s="41"/>
      <c r="AJ93" s="41"/>
      <c r="AK93" s="23"/>
      <c r="AL93" s="23"/>
      <c r="AM93" s="23"/>
      <c r="AN93" s="23"/>
      <c r="AO93" s="23"/>
      <c r="AP93" s="23"/>
      <c r="AQ93" s="23"/>
      <c r="AR93" s="96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5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64"/>
      <c r="AI94" s="41"/>
      <c r="AJ94" s="41"/>
      <c r="AK94" s="23"/>
      <c r="AL94" s="23"/>
      <c r="AM94" s="23"/>
      <c r="AN94" s="23"/>
      <c r="AO94" s="23"/>
      <c r="AP94" s="23"/>
      <c r="AQ94" s="23"/>
      <c r="AR94" s="96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5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64"/>
      <c r="AI95" s="41"/>
      <c r="AJ95" s="41"/>
      <c r="AK95" s="23"/>
      <c r="AL95" s="23"/>
      <c r="AM95" s="23"/>
      <c r="AN95" s="23"/>
      <c r="AO95" s="23"/>
      <c r="AP95" s="23"/>
      <c r="AQ95" s="23"/>
      <c r="AR95" s="96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5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1"/>
      <c r="AJ96" s="41"/>
      <c r="AK96" s="23"/>
      <c r="AL96" s="23"/>
      <c r="AM96" s="23"/>
      <c r="AN96" s="23"/>
      <c r="AO96" s="23"/>
      <c r="AP96" s="23"/>
      <c r="AQ96" s="23"/>
      <c r="AR96" s="96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5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1"/>
      <c r="AJ97" s="41"/>
      <c r="AK97" s="23"/>
      <c r="AL97" s="23"/>
      <c r="AM97" s="23"/>
      <c r="AN97" s="23"/>
      <c r="AO97" s="23"/>
      <c r="AP97" s="23"/>
      <c r="AQ97" s="23"/>
      <c r="AR97" s="96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5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1"/>
      <c r="AJ98" s="41"/>
      <c r="AK98" s="23"/>
      <c r="AL98" s="23"/>
      <c r="AM98" s="23"/>
      <c r="AN98" s="23"/>
      <c r="AO98" s="23"/>
      <c r="AP98" s="23"/>
      <c r="AQ98" s="23"/>
      <c r="AR98" s="96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5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1"/>
      <c r="AJ99" s="41"/>
      <c r="AK99" s="23"/>
      <c r="AL99" s="23"/>
      <c r="AM99" s="23"/>
      <c r="AN99" s="23"/>
      <c r="AO99" s="23"/>
      <c r="AP99" s="23"/>
      <c r="AQ99" s="23"/>
      <c r="AR99" s="96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5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1"/>
      <c r="AJ100" s="41"/>
      <c r="AK100" s="23"/>
      <c r="AL100" s="23"/>
      <c r="AM100" s="23"/>
      <c r="AN100" s="23"/>
      <c r="AO100" s="23"/>
      <c r="AP100" s="23"/>
      <c r="AQ100" s="23"/>
      <c r="AR100" s="96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5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1"/>
      <c r="AJ101" s="41"/>
      <c r="AK101" s="23"/>
      <c r="AL101" s="23"/>
      <c r="AM101" s="23"/>
      <c r="AN101" s="23"/>
      <c r="AO101" s="23"/>
      <c r="AP101" s="23"/>
      <c r="AQ101" s="23"/>
      <c r="AR101" s="96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5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1"/>
      <c r="AJ102" s="41"/>
      <c r="AK102" s="23"/>
      <c r="AL102" s="23"/>
      <c r="AM102" s="23"/>
      <c r="AN102" s="23"/>
      <c r="AO102" s="23"/>
      <c r="AP102" s="23"/>
      <c r="AQ102" s="23"/>
      <c r="AR102" s="96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5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1"/>
      <c r="AJ103" s="41"/>
      <c r="AK103" s="23"/>
      <c r="AL103" s="23"/>
      <c r="AM103" s="23"/>
      <c r="AN103" s="23"/>
      <c r="AO103" s="23"/>
      <c r="AP103" s="23"/>
      <c r="AQ103" s="23"/>
      <c r="AR103" s="96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5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1"/>
      <c r="AJ104" s="41"/>
      <c r="AK104" s="23"/>
      <c r="AL104" s="23"/>
      <c r="AM104" s="23"/>
      <c r="AN104" s="23"/>
      <c r="AO104" s="23"/>
      <c r="AP104" s="23"/>
      <c r="AQ104" s="23"/>
      <c r="AR104" s="96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5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1"/>
      <c r="AJ105" s="41"/>
      <c r="AK105" s="23"/>
      <c r="AL105" s="23"/>
      <c r="AM105" s="23"/>
      <c r="AN105" s="23"/>
      <c r="AO105" s="23"/>
      <c r="AP105" s="23"/>
      <c r="AQ105" s="23"/>
      <c r="AR105" s="96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5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1"/>
      <c r="AJ106" s="41"/>
      <c r="AK106" s="23"/>
      <c r="AL106" s="23"/>
      <c r="AM106" s="23"/>
      <c r="AN106" s="23"/>
      <c r="AO106" s="23"/>
      <c r="AP106" s="23"/>
      <c r="AQ106" s="23"/>
      <c r="AR106" s="96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5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1"/>
      <c r="AJ107" s="41"/>
      <c r="AK107" s="23"/>
      <c r="AL107" s="23"/>
      <c r="AM107" s="23"/>
      <c r="AN107" s="23"/>
      <c r="AO107" s="23"/>
      <c r="AP107" s="23"/>
      <c r="AQ107" s="23"/>
      <c r="AR107" s="96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5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1"/>
      <c r="AJ108" s="41"/>
      <c r="AK108" s="23"/>
      <c r="AL108" s="23"/>
      <c r="AM108" s="23"/>
      <c r="AN108" s="23"/>
      <c r="AO108" s="23"/>
      <c r="AP108" s="23"/>
      <c r="AQ108" s="23"/>
      <c r="AR108" s="96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5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1"/>
      <c r="AJ109" s="41"/>
      <c r="AK109" s="23"/>
      <c r="AL109" s="23"/>
      <c r="AM109" s="23"/>
      <c r="AN109" s="23"/>
      <c r="AO109" s="23"/>
      <c r="AP109" s="23"/>
      <c r="AQ109" s="23"/>
      <c r="AR109" s="96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5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1"/>
      <c r="AJ110" s="41"/>
      <c r="AK110" s="23"/>
      <c r="AL110" s="23"/>
      <c r="AM110" s="23"/>
      <c r="AN110" s="23"/>
      <c r="AO110" s="23"/>
      <c r="AP110" s="23"/>
      <c r="AQ110" s="23"/>
      <c r="AR110" s="96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5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1"/>
      <c r="AJ111" s="41"/>
      <c r="AK111" s="23"/>
      <c r="AL111" s="23"/>
      <c r="AM111" s="23"/>
      <c r="AN111" s="23"/>
      <c r="AO111" s="23"/>
      <c r="AP111" s="23"/>
      <c r="AQ111" s="23"/>
      <c r="AR111" s="96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5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1"/>
      <c r="AJ112" s="41"/>
      <c r="AK112" s="23"/>
      <c r="AL112" s="23"/>
      <c r="AM112" s="23"/>
      <c r="AN112" s="23"/>
      <c r="AO112" s="23"/>
      <c r="AP112" s="23"/>
      <c r="AQ112" s="23"/>
      <c r="AR112" s="96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5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1"/>
      <c r="AJ113" s="41"/>
      <c r="AK113" s="23"/>
      <c r="AL113" s="23"/>
      <c r="AM113" s="23"/>
      <c r="AN113" s="23"/>
      <c r="AO113" s="23"/>
      <c r="AP113" s="23"/>
      <c r="AQ113" s="23"/>
      <c r="AR113" s="96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5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1"/>
      <c r="AJ114" s="41"/>
      <c r="AK114" s="23"/>
      <c r="AL114" s="23"/>
      <c r="AM114" s="23"/>
      <c r="AN114" s="23"/>
      <c r="AO114" s="23"/>
      <c r="AP114" s="23"/>
      <c r="AQ114" s="23"/>
      <c r="AR114" s="96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5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1"/>
      <c r="AJ115" s="41"/>
      <c r="AK115" s="23"/>
      <c r="AL115" s="23"/>
      <c r="AM115" s="23"/>
      <c r="AN115" s="23"/>
      <c r="AO115" s="23"/>
      <c r="AP115" s="23"/>
      <c r="AQ115" s="23"/>
      <c r="AR115" s="96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5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1"/>
      <c r="AJ116" s="41"/>
      <c r="AK116" s="23"/>
      <c r="AL116" s="23"/>
      <c r="AM116" s="23"/>
      <c r="AN116" s="23"/>
      <c r="AO116" s="23"/>
      <c r="AP116" s="23"/>
      <c r="AQ116" s="23"/>
      <c r="AR116" s="96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5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1"/>
      <c r="AJ117" s="41"/>
      <c r="AK117" s="23"/>
      <c r="AL117" s="23"/>
      <c r="AM117" s="23"/>
      <c r="AN117" s="23"/>
      <c r="AO117" s="23"/>
      <c r="AP117" s="23"/>
      <c r="AQ117" s="23"/>
      <c r="AR117" s="96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5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1"/>
      <c r="AJ118" s="41"/>
      <c r="AK118" s="23"/>
      <c r="AL118" s="23"/>
      <c r="AM118" s="23"/>
      <c r="AN118" s="23"/>
      <c r="AO118" s="23"/>
      <c r="AP118" s="23"/>
      <c r="AQ118" s="23"/>
      <c r="AR118" s="96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5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1"/>
      <c r="AJ119" s="41"/>
      <c r="AK119" s="23"/>
      <c r="AL119" s="23"/>
      <c r="AM119" s="23"/>
      <c r="AN119" s="23"/>
      <c r="AO119" s="23"/>
      <c r="AP119" s="23"/>
      <c r="AQ119" s="23"/>
      <c r="AR119" s="96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5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1"/>
      <c r="AJ120" s="41"/>
      <c r="AK120" s="23"/>
      <c r="AL120" s="23"/>
      <c r="AM120" s="23"/>
      <c r="AN120" s="23"/>
      <c r="AO120" s="23"/>
      <c r="AP120" s="23"/>
      <c r="AQ120" s="23"/>
      <c r="AR120" s="96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5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1"/>
      <c r="AJ121" s="41"/>
      <c r="AK121" s="23"/>
      <c r="AL121" s="23"/>
      <c r="AM121" s="23"/>
      <c r="AN121" s="23"/>
      <c r="AO121" s="23"/>
      <c r="AP121" s="23"/>
      <c r="AQ121" s="23"/>
      <c r="AR121" s="96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5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1"/>
      <c r="AJ122" s="41"/>
      <c r="AK122" s="23"/>
      <c r="AL122" s="23"/>
      <c r="AM122" s="23"/>
      <c r="AN122" s="23"/>
      <c r="AO122" s="23"/>
      <c r="AP122" s="23"/>
      <c r="AQ122" s="23"/>
      <c r="AR122" s="96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5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1"/>
      <c r="AJ123" s="41"/>
      <c r="AK123" s="23"/>
      <c r="AL123" s="23"/>
      <c r="AM123" s="23"/>
      <c r="AN123" s="23"/>
      <c r="AO123" s="23"/>
      <c r="AP123" s="23"/>
      <c r="AQ123" s="23"/>
      <c r="AR123" s="96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5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1"/>
      <c r="AJ124" s="41"/>
      <c r="AK124" s="23"/>
      <c r="AL124" s="23"/>
      <c r="AM124" s="23"/>
      <c r="AN124" s="23"/>
      <c r="AO124" s="23"/>
      <c r="AP124" s="23"/>
      <c r="AQ124" s="23"/>
      <c r="AR124" s="96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5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1"/>
      <c r="AJ125" s="41"/>
      <c r="AK125" s="23"/>
      <c r="AL125" s="23"/>
      <c r="AM125" s="23"/>
      <c r="AN125" s="23"/>
      <c r="AO125" s="23"/>
      <c r="AP125" s="23"/>
      <c r="AQ125" s="23"/>
      <c r="AR125" s="96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5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1"/>
      <c r="AJ126" s="41"/>
      <c r="AK126" s="23"/>
      <c r="AL126" s="23"/>
      <c r="AM126" s="23"/>
      <c r="AN126" s="23"/>
      <c r="AO126" s="23"/>
      <c r="AP126" s="23"/>
      <c r="AQ126" s="23"/>
      <c r="AR126" s="96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5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1"/>
      <c r="AJ127" s="41"/>
      <c r="AK127" s="23"/>
      <c r="AL127" s="23"/>
      <c r="AM127" s="23"/>
      <c r="AN127" s="23"/>
      <c r="AO127" s="23"/>
      <c r="AP127" s="23"/>
      <c r="AQ127" s="23"/>
      <c r="AR127" s="96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5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1"/>
      <c r="AJ128" s="41"/>
      <c r="AK128" s="23"/>
      <c r="AL128" s="23"/>
      <c r="AM128" s="23"/>
      <c r="AN128" s="23"/>
      <c r="AO128" s="23"/>
      <c r="AP128" s="23"/>
      <c r="AQ128" s="23"/>
      <c r="AR128" s="96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5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1"/>
      <c r="AJ129" s="41"/>
      <c r="AK129" s="23"/>
      <c r="AL129" s="23"/>
      <c r="AM129" s="23"/>
      <c r="AN129" s="23"/>
      <c r="AO129" s="23"/>
      <c r="AP129" s="23"/>
      <c r="AQ129" s="23"/>
      <c r="AR129" s="96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5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1"/>
      <c r="AJ130" s="41"/>
      <c r="AK130" s="23"/>
      <c r="AL130" s="23"/>
      <c r="AM130" s="23"/>
      <c r="AN130" s="23"/>
      <c r="AO130" s="23"/>
      <c r="AP130" s="23"/>
      <c r="AQ130" s="23"/>
      <c r="AR130" s="96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5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1"/>
      <c r="AJ131" s="41"/>
      <c r="AK131" s="23"/>
      <c r="AL131" s="23"/>
      <c r="AM131" s="23"/>
      <c r="AN131" s="23"/>
      <c r="AO131" s="23"/>
      <c r="AP131" s="23"/>
      <c r="AQ131" s="23"/>
      <c r="AR131" s="96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5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1"/>
      <c r="AJ132" s="41"/>
      <c r="AK132" s="23"/>
      <c r="AL132" s="23"/>
      <c r="AM132" s="23"/>
      <c r="AN132" s="23"/>
      <c r="AO132" s="23"/>
      <c r="AP132" s="23"/>
      <c r="AQ132" s="23"/>
      <c r="AR132" s="96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5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1"/>
      <c r="AJ133" s="41"/>
      <c r="AK133" s="23"/>
      <c r="AL133" s="23"/>
      <c r="AM133" s="23"/>
      <c r="AN133" s="23"/>
      <c r="AO133" s="23"/>
      <c r="AP133" s="23"/>
      <c r="AQ133" s="23"/>
      <c r="AR133" s="96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5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1"/>
      <c r="AJ134" s="41"/>
      <c r="AK134" s="23"/>
      <c r="AL134" s="23"/>
      <c r="AM134" s="23"/>
      <c r="AN134" s="23"/>
      <c r="AO134" s="23"/>
      <c r="AP134" s="23"/>
      <c r="AQ134" s="23"/>
      <c r="AR134" s="96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5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1"/>
      <c r="AJ135" s="41"/>
      <c r="AK135" s="23"/>
      <c r="AL135" s="23"/>
      <c r="AM135" s="23"/>
      <c r="AN135" s="23"/>
      <c r="AO135" s="23"/>
      <c r="AP135" s="23"/>
      <c r="AQ135" s="23"/>
      <c r="AR135" s="96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5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1"/>
      <c r="AJ136" s="41"/>
      <c r="AK136" s="23"/>
      <c r="AL136" s="23"/>
      <c r="AM136" s="23"/>
      <c r="AN136" s="23"/>
      <c r="AO136" s="23"/>
      <c r="AP136" s="23"/>
      <c r="AQ136" s="23"/>
      <c r="AR136" s="96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5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1"/>
      <c r="AJ137" s="41"/>
      <c r="AK137" s="23"/>
      <c r="AL137" s="23"/>
      <c r="AM137" s="23"/>
      <c r="AN137" s="23"/>
      <c r="AO137" s="23"/>
      <c r="AP137" s="23"/>
      <c r="AQ137" s="23"/>
      <c r="AR137" s="96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5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1"/>
      <c r="AJ138" s="41"/>
      <c r="AK138" s="23"/>
      <c r="AL138" s="23"/>
      <c r="AM138" s="23"/>
      <c r="AN138" s="23"/>
      <c r="AO138" s="23"/>
      <c r="AP138" s="23"/>
      <c r="AQ138" s="23"/>
      <c r="AR138" s="96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5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1"/>
      <c r="AJ139" s="41"/>
      <c r="AK139" s="23"/>
      <c r="AL139" s="23"/>
      <c r="AM139" s="23"/>
      <c r="AN139" s="23"/>
      <c r="AO139" s="23"/>
      <c r="AP139" s="23"/>
      <c r="AQ139" s="23"/>
      <c r="AR139" s="96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5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1"/>
      <c r="AJ140" s="41"/>
      <c r="AK140" s="23"/>
      <c r="AL140" s="23"/>
      <c r="AM140" s="23"/>
      <c r="AN140" s="23"/>
      <c r="AO140" s="23"/>
      <c r="AP140" s="23"/>
      <c r="AQ140" s="23"/>
      <c r="AR140" s="96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5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1"/>
      <c r="AJ141" s="41"/>
      <c r="AK141" s="23"/>
      <c r="AL141" s="23"/>
      <c r="AM141" s="23"/>
      <c r="AN141" s="23"/>
      <c r="AO141" s="23"/>
      <c r="AP141" s="23"/>
      <c r="AQ141" s="23"/>
      <c r="AR141" s="96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5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1"/>
      <c r="AJ142" s="41"/>
      <c r="AK142" s="23"/>
      <c r="AL142" s="23"/>
      <c r="AM142" s="23"/>
      <c r="AN142" s="23"/>
      <c r="AO142" s="23"/>
      <c r="AP142" s="23"/>
      <c r="AQ142" s="23"/>
      <c r="AR142" s="96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5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1"/>
      <c r="AJ143" s="41"/>
      <c r="AK143" s="23"/>
      <c r="AL143" s="23"/>
      <c r="AM143" s="23"/>
      <c r="AN143" s="23"/>
      <c r="AO143" s="23"/>
      <c r="AP143" s="23"/>
      <c r="AQ143" s="23"/>
      <c r="AR143" s="96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5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1"/>
      <c r="AJ144" s="41"/>
      <c r="AK144" s="23"/>
      <c r="AL144" s="23"/>
      <c r="AM144" s="23"/>
      <c r="AN144" s="23"/>
      <c r="AO144" s="23"/>
      <c r="AP144" s="23"/>
      <c r="AQ144" s="23"/>
      <c r="AR144" s="96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5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1"/>
      <c r="AJ145" s="41"/>
      <c r="AK145" s="23"/>
      <c r="AL145" s="23"/>
      <c r="AM145" s="23"/>
      <c r="AN145" s="23"/>
      <c r="AO145" s="23"/>
      <c r="AP145" s="23"/>
      <c r="AQ145" s="23"/>
      <c r="AR145" s="96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5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1"/>
      <c r="AJ146" s="41"/>
      <c r="AK146" s="23"/>
      <c r="AL146" s="23"/>
      <c r="AM146" s="23"/>
      <c r="AN146" s="23"/>
      <c r="AO146" s="23"/>
      <c r="AP146" s="23"/>
      <c r="AQ146" s="23"/>
      <c r="AR146" s="96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5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1"/>
      <c r="AJ147" s="41"/>
      <c r="AK147" s="23"/>
      <c r="AL147" s="23"/>
      <c r="AM147" s="23"/>
      <c r="AN147" s="23"/>
      <c r="AO147" s="23"/>
      <c r="AP147" s="23"/>
      <c r="AQ147" s="23"/>
      <c r="AR147" s="96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5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1"/>
      <c r="AJ148" s="41"/>
      <c r="AK148" s="23"/>
      <c r="AL148" s="23"/>
      <c r="AM148" s="23"/>
      <c r="AN148" s="23"/>
      <c r="AO148" s="23"/>
      <c r="AP148" s="23"/>
      <c r="AQ148" s="23"/>
      <c r="AR148" s="96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5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1"/>
      <c r="AJ149" s="41"/>
      <c r="AK149" s="23"/>
      <c r="AL149" s="23"/>
      <c r="AM149" s="23"/>
      <c r="AN149" s="23"/>
      <c r="AO149" s="23"/>
      <c r="AP149" s="23"/>
      <c r="AQ149" s="23"/>
      <c r="AR149" s="96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5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1"/>
      <c r="AJ150" s="41"/>
      <c r="AK150" s="23"/>
      <c r="AL150" s="23"/>
      <c r="AM150" s="23"/>
      <c r="AN150" s="23"/>
      <c r="AO150" s="23"/>
      <c r="AP150" s="23"/>
      <c r="AQ150" s="23"/>
      <c r="AR150" s="96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5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1"/>
      <c r="AJ151" s="41"/>
      <c r="AK151" s="23"/>
      <c r="AL151" s="23"/>
      <c r="AM151" s="23"/>
      <c r="AN151" s="23"/>
      <c r="AO151" s="23"/>
      <c r="AP151" s="23"/>
      <c r="AQ151" s="23"/>
      <c r="AR151" s="96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5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1"/>
      <c r="AJ152" s="41"/>
      <c r="AK152" s="23"/>
      <c r="AL152" s="23"/>
      <c r="AM152" s="23"/>
      <c r="AN152" s="23"/>
      <c r="AO152" s="23"/>
      <c r="AP152" s="23"/>
      <c r="AQ152" s="23"/>
      <c r="AR152" s="96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5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1"/>
      <c r="AJ153" s="41"/>
      <c r="AK153" s="23"/>
      <c r="AL153" s="23"/>
      <c r="AM153" s="23"/>
      <c r="AN153" s="23"/>
      <c r="AO153" s="23"/>
      <c r="AP153" s="23"/>
      <c r="AQ153" s="23"/>
      <c r="AR153" s="96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5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1"/>
      <c r="AJ154" s="41"/>
      <c r="AK154" s="23"/>
      <c r="AL154" s="23"/>
      <c r="AM154" s="23"/>
      <c r="AN154" s="23"/>
      <c r="AO154" s="23"/>
      <c r="AP154" s="23"/>
      <c r="AQ154" s="23"/>
      <c r="AR154" s="96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5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1"/>
      <c r="AJ155" s="41"/>
      <c r="AK155" s="23"/>
      <c r="AL155" s="23"/>
      <c r="AM155" s="23"/>
      <c r="AN155" s="23"/>
      <c r="AO155" s="23"/>
      <c r="AP155" s="23"/>
      <c r="AQ155" s="23"/>
      <c r="AR155" s="96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5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1"/>
      <c r="AJ156" s="41"/>
      <c r="AK156" s="23"/>
      <c r="AL156" s="23"/>
      <c r="AM156" s="23"/>
      <c r="AN156" s="23"/>
      <c r="AO156" s="23"/>
      <c r="AP156" s="23"/>
      <c r="AQ156" s="23"/>
      <c r="AR156" s="96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5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1"/>
      <c r="AJ157" s="41"/>
      <c r="AK157" s="23"/>
      <c r="AL157" s="23"/>
      <c r="AM157" s="23"/>
      <c r="AN157" s="23"/>
      <c r="AO157" s="23"/>
      <c r="AP157" s="23"/>
      <c r="AQ157" s="23"/>
      <c r="AR157" s="96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5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1"/>
      <c r="AJ158" s="41"/>
      <c r="AK158" s="23"/>
      <c r="AL158" s="23"/>
      <c r="AM158" s="23"/>
      <c r="AN158" s="23"/>
      <c r="AO158" s="23"/>
      <c r="AP158" s="23"/>
      <c r="AQ158" s="23"/>
      <c r="AR158" s="96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5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1"/>
      <c r="AJ159" s="41"/>
      <c r="AK159" s="23"/>
      <c r="AL159" s="23"/>
      <c r="AM159" s="23"/>
      <c r="AN159" s="23"/>
      <c r="AO159" s="23"/>
      <c r="AP159" s="23"/>
      <c r="AQ159" s="23"/>
      <c r="AR159" s="96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5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1"/>
      <c r="AJ160" s="41"/>
      <c r="AK160" s="23"/>
      <c r="AL160" s="23"/>
      <c r="AM160" s="23"/>
      <c r="AN160" s="23"/>
      <c r="AO160" s="23"/>
      <c r="AP160" s="23"/>
      <c r="AQ160" s="23"/>
      <c r="AR160" s="96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5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1"/>
      <c r="AJ161" s="41"/>
      <c r="AK161" s="23"/>
      <c r="AL161" s="23"/>
      <c r="AM161" s="23"/>
      <c r="AN161" s="23"/>
      <c r="AO161" s="23"/>
      <c r="AP161" s="23"/>
      <c r="AQ161" s="23"/>
      <c r="AR161" s="96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5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1"/>
      <c r="AJ162" s="41"/>
      <c r="AK162" s="23"/>
      <c r="AL162" s="23"/>
      <c r="AM162" s="23"/>
      <c r="AN162" s="23"/>
      <c r="AO162" s="23"/>
      <c r="AP162" s="23"/>
      <c r="AQ162" s="23"/>
      <c r="AR162" s="96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5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1"/>
      <c r="AJ163" s="41"/>
      <c r="AK163" s="23"/>
      <c r="AL163" s="23"/>
      <c r="AM163" s="23"/>
      <c r="AN163" s="23"/>
      <c r="AO163" s="23"/>
      <c r="AP163" s="23"/>
      <c r="AQ163" s="23"/>
      <c r="AR163" s="96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5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1"/>
      <c r="AJ164" s="41"/>
      <c r="AK164" s="23"/>
      <c r="AL164" s="23"/>
      <c r="AM164" s="23"/>
      <c r="AN164" s="23"/>
      <c r="AO164" s="23"/>
      <c r="AP164" s="23"/>
      <c r="AQ164" s="23"/>
      <c r="AR164" s="96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5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1"/>
      <c r="AJ165" s="41"/>
      <c r="AK165" s="23"/>
      <c r="AL165" s="23"/>
      <c r="AM165" s="23"/>
      <c r="AN165" s="23"/>
      <c r="AO165" s="23"/>
      <c r="AP165" s="23"/>
      <c r="AQ165" s="23"/>
      <c r="AR165" s="96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5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1"/>
      <c r="AJ166" s="41"/>
      <c r="AK166" s="23"/>
      <c r="AL166" s="23"/>
      <c r="AM166" s="23"/>
      <c r="AN166" s="23"/>
      <c r="AO166" s="23"/>
      <c r="AP166" s="23"/>
      <c r="AQ166" s="23"/>
      <c r="AR166" s="96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5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1"/>
      <c r="AJ167" s="41"/>
      <c r="AK167" s="23"/>
      <c r="AL167" s="23"/>
      <c r="AM167" s="23"/>
      <c r="AN167" s="23"/>
      <c r="AO167" s="23"/>
      <c r="AP167" s="23"/>
      <c r="AQ167" s="23"/>
      <c r="AR167" s="96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5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1"/>
      <c r="AJ168" s="41"/>
      <c r="AK168" s="23"/>
      <c r="AL168" s="23"/>
      <c r="AM168" s="23"/>
      <c r="AN168" s="23"/>
      <c r="AO168" s="23"/>
      <c r="AP168" s="23"/>
      <c r="AQ168" s="23"/>
      <c r="AR168" s="96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5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1"/>
      <c r="AJ169" s="41"/>
      <c r="AK169" s="23"/>
      <c r="AL169" s="23"/>
      <c r="AM169" s="23"/>
      <c r="AN169" s="23"/>
      <c r="AO169" s="23"/>
      <c r="AP169" s="23"/>
      <c r="AQ169" s="23"/>
      <c r="AR169" s="96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5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1"/>
      <c r="AJ170" s="41"/>
      <c r="AK170" s="23"/>
      <c r="AL170" s="23"/>
      <c r="AM170" s="23"/>
      <c r="AN170" s="23"/>
      <c r="AO170" s="23"/>
      <c r="AP170" s="23"/>
      <c r="AQ170" s="23"/>
      <c r="AR170" s="96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5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1"/>
      <c r="AJ171" s="41"/>
      <c r="AK171" s="23"/>
      <c r="AL171" s="23"/>
      <c r="AM171" s="23"/>
      <c r="AN171" s="23"/>
      <c r="AO171" s="23"/>
      <c r="AP171" s="23"/>
      <c r="AQ171" s="23"/>
      <c r="AR171" s="96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5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1"/>
      <c r="AJ172" s="41"/>
      <c r="AK172" s="23"/>
      <c r="AL172" s="23"/>
      <c r="AM172" s="23"/>
      <c r="AN172" s="23"/>
      <c r="AO172" s="23"/>
      <c r="AP172" s="23"/>
      <c r="AQ172" s="23"/>
      <c r="AR172" s="96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5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1"/>
      <c r="AJ173" s="41"/>
      <c r="AK173" s="23"/>
      <c r="AL173" s="23"/>
      <c r="AM173" s="23"/>
      <c r="AN173" s="23"/>
      <c r="AO173" s="23"/>
      <c r="AP173" s="23"/>
      <c r="AQ173" s="23"/>
      <c r="AR173" s="96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5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1"/>
      <c r="AJ174" s="41"/>
      <c r="AK174" s="23"/>
      <c r="AL174" s="23"/>
      <c r="AM174" s="23"/>
      <c r="AN174" s="23"/>
      <c r="AO174" s="23"/>
      <c r="AP174" s="23"/>
      <c r="AQ174" s="23"/>
      <c r="AR174" s="96"/>
    </row>
    <row r="175" spans="1:44" s="8" customFormat="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3"/>
      <c r="P175" s="23"/>
      <c r="Q175" s="23"/>
      <c r="R175" s="23"/>
      <c r="S175" s="23"/>
      <c r="T175" s="23"/>
      <c r="U175" s="41"/>
      <c r="V175" s="45"/>
      <c r="W175" s="41"/>
      <c r="X175" s="41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1"/>
      <c r="AJ175" s="41"/>
      <c r="AK175" s="23"/>
      <c r="AL175" s="23"/>
      <c r="AM175" s="23"/>
      <c r="AN175" s="23"/>
      <c r="AO175" s="23"/>
      <c r="AP175" s="23"/>
      <c r="AQ175" s="23"/>
      <c r="AR175" s="96"/>
    </row>
    <row r="176" spans="1:44" s="8" customFormat="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3"/>
      <c r="P176" s="23"/>
      <c r="Q176" s="23"/>
      <c r="R176" s="23"/>
      <c r="S176" s="23"/>
      <c r="T176" s="23"/>
      <c r="U176" s="41"/>
      <c r="V176" s="45"/>
      <c r="W176" s="41"/>
      <c r="X176" s="41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1"/>
      <c r="AJ176" s="41"/>
      <c r="AK176" s="23"/>
      <c r="AL176" s="23"/>
      <c r="AM176" s="23"/>
      <c r="AN176" s="23"/>
      <c r="AO176" s="23"/>
      <c r="AP176" s="23"/>
      <c r="AQ176" s="23"/>
      <c r="AR176" s="96"/>
    </row>
    <row r="177" spans="1:44" s="8" customFormat="1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3"/>
      <c r="P177" s="23"/>
      <c r="Q177" s="23"/>
      <c r="R177" s="23"/>
      <c r="S177" s="23"/>
      <c r="T177" s="23"/>
      <c r="U177" s="41"/>
      <c r="V177" s="45"/>
      <c r="W177" s="41"/>
      <c r="X177" s="41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1"/>
      <c r="AJ177" s="41"/>
      <c r="AK177" s="23"/>
      <c r="AL177" s="23"/>
      <c r="AM177" s="23"/>
      <c r="AN177" s="23"/>
      <c r="AO177" s="23"/>
      <c r="AP177" s="23"/>
      <c r="AQ177" s="23"/>
      <c r="AR177" s="96"/>
    </row>
    <row r="178" spans="1:44" s="8" customFormat="1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3"/>
      <c r="P178" s="23"/>
      <c r="Q178" s="23"/>
      <c r="R178" s="23"/>
      <c r="S178" s="23"/>
      <c r="T178" s="23"/>
      <c r="U178" s="41"/>
      <c r="V178" s="45"/>
      <c r="W178" s="41"/>
      <c r="X178" s="41"/>
      <c r="Y178" s="23"/>
      <c r="Z178" s="23"/>
      <c r="AA178" s="23"/>
      <c r="AB178" s="23"/>
      <c r="AC178" s="23"/>
      <c r="AD178" s="23"/>
      <c r="AE178" s="23"/>
      <c r="AF178" s="23"/>
      <c r="AG178" s="23"/>
      <c r="AH178" s="64"/>
      <c r="AI178" s="41"/>
      <c r="AJ178" s="41"/>
      <c r="AK178" s="23"/>
      <c r="AL178" s="23"/>
      <c r="AM178" s="23"/>
      <c r="AN178" s="23"/>
      <c r="AO178" s="23"/>
      <c r="AP178" s="23"/>
      <c r="AQ178" s="23"/>
      <c r="AR178" s="96"/>
    </row>
    <row r="179" spans="1:44" s="8" customFormat="1" ht="15" customHeight="1" x14ac:dyDescent="0.25">
      <c r="A179" s="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3"/>
      <c r="P179" s="23"/>
      <c r="Q179" s="23"/>
      <c r="R179" s="23"/>
      <c r="S179" s="23"/>
      <c r="T179" s="23"/>
      <c r="U179" s="41"/>
      <c r="V179" s="45"/>
      <c r="W179" s="41"/>
      <c r="X179" s="41"/>
      <c r="Y179" s="23"/>
      <c r="Z179" s="23"/>
      <c r="AA179" s="23"/>
      <c r="AB179" s="23"/>
      <c r="AC179" s="23"/>
      <c r="AD179" s="23"/>
      <c r="AE179" s="23"/>
      <c r="AF179" s="23"/>
      <c r="AG179" s="23"/>
      <c r="AH179" s="64"/>
      <c r="AI179" s="41"/>
      <c r="AJ179" s="41"/>
      <c r="AK179" s="23"/>
      <c r="AL179" s="23"/>
      <c r="AM179" s="23"/>
      <c r="AN179" s="23"/>
      <c r="AO179" s="23"/>
      <c r="AP179" s="23"/>
      <c r="AQ179" s="23"/>
      <c r="AR179" s="96"/>
    </row>
    <row r="180" spans="1:44" s="8" customFormat="1" ht="15" customHeight="1" x14ac:dyDescent="0.25">
      <c r="A180" s="9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3"/>
      <c r="P180" s="23"/>
      <c r="Q180" s="23"/>
      <c r="R180" s="23"/>
      <c r="S180" s="23"/>
      <c r="T180" s="23"/>
      <c r="U180" s="41"/>
      <c r="V180" s="45"/>
      <c r="W180" s="41"/>
      <c r="X180" s="41"/>
      <c r="Y180" s="23"/>
      <c r="Z180" s="23"/>
      <c r="AA180" s="23"/>
      <c r="AB180" s="23"/>
      <c r="AC180" s="23"/>
      <c r="AD180" s="23"/>
      <c r="AE180" s="23"/>
      <c r="AF180" s="23"/>
      <c r="AG180" s="23"/>
      <c r="AH180" s="64"/>
      <c r="AI180" s="41"/>
      <c r="AJ180" s="41"/>
      <c r="AK180" s="23"/>
      <c r="AL180" s="23"/>
      <c r="AM180" s="23"/>
      <c r="AN180" s="23"/>
      <c r="AO180" s="23"/>
      <c r="AP180" s="23"/>
      <c r="AQ180" s="23"/>
      <c r="AR180" s="96"/>
    </row>
    <row r="181" spans="1:44" ht="15" customHeight="1" x14ac:dyDescent="0.25">
      <c r="AG181" s="23"/>
      <c r="AH181" s="64"/>
      <c r="AI181" s="41"/>
      <c r="AJ181" s="41"/>
    </row>
    <row r="182" spans="1:44" ht="15" customHeight="1" x14ac:dyDescent="0.25">
      <c r="AG182" s="23"/>
      <c r="AH182" s="64"/>
      <c r="AI182" s="41"/>
      <c r="AJ182" s="41"/>
    </row>
    <row r="183" spans="1:44" ht="15" customHeight="1" x14ac:dyDescent="0.25">
      <c r="AG183" s="23"/>
      <c r="AH183" s="64"/>
      <c r="AI183" s="41"/>
      <c r="AJ183" s="41"/>
    </row>
    <row r="184" spans="1:44" ht="15" customHeight="1" x14ac:dyDescent="0.25">
      <c r="AG184" s="23"/>
      <c r="AH184" s="64"/>
      <c r="AI184" s="41"/>
      <c r="AJ184" s="41"/>
    </row>
    <row r="185" spans="1:44" ht="15" customHeight="1" x14ac:dyDescent="0.25">
      <c r="AG185" s="23"/>
      <c r="AH185" s="64"/>
      <c r="AI185" s="41"/>
      <c r="AJ185" s="41"/>
    </row>
    <row r="186" spans="1:44" ht="15" customHeight="1" x14ac:dyDescent="0.25">
      <c r="AG186" s="23"/>
      <c r="AH186" s="64"/>
      <c r="AI186" s="41"/>
      <c r="AJ186" s="41"/>
    </row>
    <row r="187" spans="1:44" ht="15" customHeight="1" x14ac:dyDescent="0.25">
      <c r="AG187" s="23"/>
      <c r="AH187" s="64"/>
      <c r="AI187" s="41"/>
      <c r="AJ187" s="41"/>
    </row>
    <row r="194" spans="2:43" ht="15" customHeight="1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</row>
    <row r="195" spans="2:43" ht="15" customHeight="1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</row>
    <row r="196" spans="2:43" ht="15" customHeight="1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</row>
    <row r="197" spans="2:43" ht="15" customHeight="1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</row>
    <row r="198" spans="2:43" ht="15" customHeight="1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</row>
    <row r="199" spans="2:43" ht="15" customHeight="1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</row>
  </sheetData>
  <sortState ref="B30:AF31">
    <sortCondition ref="B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49</v>
      </c>
      <c r="F1" s="65"/>
      <c r="G1" s="66"/>
      <c r="H1" s="6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5"/>
      <c r="AB1" s="65"/>
      <c r="AC1" s="66"/>
      <c r="AD1" s="6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33" t="s">
        <v>48</v>
      </c>
      <c r="C2" s="80"/>
      <c r="D2" s="134"/>
      <c r="E2" s="13" t="s">
        <v>12</v>
      </c>
      <c r="F2" s="14"/>
      <c r="G2" s="14"/>
      <c r="H2" s="14"/>
      <c r="I2" s="20"/>
      <c r="J2" s="15"/>
      <c r="K2" s="97"/>
      <c r="L2" s="22" t="s">
        <v>117</v>
      </c>
      <c r="M2" s="14"/>
      <c r="N2" s="14"/>
      <c r="O2" s="21"/>
      <c r="P2" s="19"/>
      <c r="Q2" s="22" t="s">
        <v>118</v>
      </c>
      <c r="R2" s="14"/>
      <c r="S2" s="14"/>
      <c r="T2" s="14"/>
      <c r="U2" s="20"/>
      <c r="V2" s="21"/>
      <c r="W2" s="19"/>
      <c r="X2" s="135" t="s">
        <v>119</v>
      </c>
      <c r="Y2" s="136"/>
      <c r="Z2" s="137"/>
      <c r="AA2" s="13" t="s">
        <v>12</v>
      </c>
      <c r="AB2" s="14"/>
      <c r="AC2" s="14"/>
      <c r="AD2" s="14"/>
      <c r="AE2" s="20"/>
      <c r="AF2" s="15"/>
      <c r="AG2" s="97"/>
      <c r="AH2" s="22" t="s">
        <v>120</v>
      </c>
      <c r="AI2" s="14"/>
      <c r="AJ2" s="14"/>
      <c r="AK2" s="21"/>
      <c r="AL2" s="19"/>
      <c r="AM2" s="22" t="s">
        <v>118</v>
      </c>
      <c r="AN2" s="14"/>
      <c r="AO2" s="14"/>
      <c r="AP2" s="14"/>
      <c r="AQ2" s="20"/>
      <c r="AR2" s="21"/>
      <c r="AS2" s="138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8"/>
      <c r="L3" s="18" t="s">
        <v>5</v>
      </c>
      <c r="M3" s="18" t="s">
        <v>6</v>
      </c>
      <c r="N3" s="18" t="s">
        <v>90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8"/>
      <c r="AH3" s="18" t="s">
        <v>5</v>
      </c>
      <c r="AI3" s="18" t="s">
        <v>6</v>
      </c>
      <c r="AJ3" s="18" t="s">
        <v>90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/>
      <c r="C4" s="33"/>
      <c r="D4" s="2"/>
      <c r="E4" s="29"/>
      <c r="F4" s="29"/>
      <c r="G4" s="29"/>
      <c r="H4" s="30"/>
      <c r="I4" s="29"/>
      <c r="J4" s="38"/>
      <c r="K4" s="44"/>
      <c r="L4" s="103"/>
      <c r="M4" s="18"/>
      <c r="N4" s="18"/>
      <c r="O4" s="18"/>
      <c r="P4" s="23"/>
      <c r="Q4" s="29"/>
      <c r="R4" s="29"/>
      <c r="S4" s="30"/>
      <c r="T4" s="29"/>
      <c r="U4" s="29"/>
      <c r="V4" s="139"/>
      <c r="W4" s="44"/>
      <c r="X4" s="29">
        <v>2009</v>
      </c>
      <c r="Y4" s="29" t="s">
        <v>34</v>
      </c>
      <c r="Z4" s="2" t="s">
        <v>35</v>
      </c>
      <c r="AA4" s="29">
        <v>18</v>
      </c>
      <c r="AB4" s="29">
        <v>2</v>
      </c>
      <c r="AC4" s="29">
        <v>19</v>
      </c>
      <c r="AD4" s="29">
        <v>11</v>
      </c>
      <c r="AE4" s="29">
        <v>58</v>
      </c>
      <c r="AF4" s="52">
        <v>0.48330000000000001</v>
      </c>
      <c r="AG4" s="156">
        <v>120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40"/>
      <c r="AS4" s="102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/>
      <c r="C5" s="33"/>
      <c r="D5" s="2"/>
      <c r="E5" s="29"/>
      <c r="F5" s="29"/>
      <c r="G5" s="29"/>
      <c r="H5" s="30"/>
      <c r="I5" s="29"/>
      <c r="J5" s="38"/>
      <c r="K5" s="44"/>
      <c r="L5" s="103"/>
      <c r="M5" s="18"/>
      <c r="N5" s="18"/>
      <c r="O5" s="18"/>
      <c r="P5" s="23"/>
      <c r="Q5" s="29"/>
      <c r="R5" s="29"/>
      <c r="S5" s="30"/>
      <c r="T5" s="29"/>
      <c r="U5" s="29"/>
      <c r="V5" s="139"/>
      <c r="W5" s="44"/>
      <c r="X5" s="29">
        <v>2010</v>
      </c>
      <c r="Y5" s="29" t="s">
        <v>37</v>
      </c>
      <c r="Z5" s="2" t="s">
        <v>35</v>
      </c>
      <c r="AA5" s="29">
        <v>14</v>
      </c>
      <c r="AB5" s="29">
        <v>0</v>
      </c>
      <c r="AC5" s="29">
        <v>19</v>
      </c>
      <c r="AD5" s="29">
        <v>12</v>
      </c>
      <c r="AE5" s="29">
        <v>50</v>
      </c>
      <c r="AF5" s="52">
        <v>0.55549999999999999</v>
      </c>
      <c r="AG5" s="156">
        <v>90</v>
      </c>
      <c r="AH5" s="18"/>
      <c r="AI5" s="18"/>
      <c r="AJ5" s="18"/>
      <c r="AK5" s="18"/>
      <c r="AL5" s="23"/>
      <c r="AM5" s="29">
        <v>4</v>
      </c>
      <c r="AN5" s="29">
        <v>0</v>
      </c>
      <c r="AO5" s="29">
        <v>3</v>
      </c>
      <c r="AP5" s="29">
        <v>3</v>
      </c>
      <c r="AQ5" s="29">
        <v>11</v>
      </c>
      <c r="AR5" s="140">
        <v>0.52400000000000002</v>
      </c>
      <c r="AS5" s="102">
        <v>21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>
        <v>2011</v>
      </c>
      <c r="C6" s="33" t="s">
        <v>37</v>
      </c>
      <c r="D6" s="2" t="s">
        <v>39</v>
      </c>
      <c r="E6" s="29">
        <v>20</v>
      </c>
      <c r="F6" s="29">
        <v>1</v>
      </c>
      <c r="G6" s="29">
        <v>8</v>
      </c>
      <c r="H6" s="30">
        <v>12</v>
      </c>
      <c r="I6" s="29">
        <v>46</v>
      </c>
      <c r="J6" s="38">
        <v>0.45100000000000001</v>
      </c>
      <c r="K6" s="44">
        <v>102</v>
      </c>
      <c r="L6" s="103"/>
      <c r="M6" s="18"/>
      <c r="N6" s="18"/>
      <c r="O6" s="18"/>
      <c r="P6" s="23"/>
      <c r="Q6" s="29">
        <v>5</v>
      </c>
      <c r="R6" s="29">
        <v>0</v>
      </c>
      <c r="S6" s="30">
        <v>1</v>
      </c>
      <c r="T6" s="29">
        <v>0</v>
      </c>
      <c r="U6" s="29">
        <v>7</v>
      </c>
      <c r="V6" s="139">
        <v>0.35</v>
      </c>
      <c r="W6" s="44">
        <v>20</v>
      </c>
      <c r="X6" s="29"/>
      <c r="Y6" s="33"/>
      <c r="Z6" s="2"/>
      <c r="AA6" s="29"/>
      <c r="AB6" s="29"/>
      <c r="AC6" s="29"/>
      <c r="AD6" s="30"/>
      <c r="AE6" s="29"/>
      <c r="AF6" s="38"/>
      <c r="AG6" s="44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40"/>
      <c r="AS6" s="102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>
        <v>2012</v>
      </c>
      <c r="C7" s="33" t="s">
        <v>51</v>
      </c>
      <c r="D7" s="2" t="s">
        <v>50</v>
      </c>
      <c r="E7" s="29">
        <v>14</v>
      </c>
      <c r="F7" s="29">
        <v>1</v>
      </c>
      <c r="G7" s="29">
        <v>11</v>
      </c>
      <c r="H7" s="30">
        <v>8</v>
      </c>
      <c r="I7" s="29">
        <v>47</v>
      </c>
      <c r="J7" s="38">
        <v>0.48</v>
      </c>
      <c r="K7" s="44">
        <v>98</v>
      </c>
      <c r="L7" s="103"/>
      <c r="M7" s="18"/>
      <c r="N7" s="18"/>
      <c r="O7" s="18"/>
      <c r="P7" s="23"/>
      <c r="Q7" s="29"/>
      <c r="R7" s="29"/>
      <c r="S7" s="30"/>
      <c r="T7" s="29"/>
      <c r="U7" s="29"/>
      <c r="V7" s="139"/>
      <c r="W7" s="44"/>
      <c r="X7" s="29"/>
      <c r="Y7" s="33"/>
      <c r="Z7" s="2"/>
      <c r="AA7" s="29"/>
      <c r="AB7" s="29"/>
      <c r="AC7" s="29"/>
      <c r="AD7" s="30"/>
      <c r="AE7" s="29"/>
      <c r="AF7" s="38"/>
      <c r="AG7" s="44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40"/>
      <c r="AS7" s="102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/>
      <c r="C8" s="33"/>
      <c r="D8" s="2"/>
      <c r="E8" s="29"/>
      <c r="F8" s="29"/>
      <c r="G8" s="29"/>
      <c r="H8" s="30"/>
      <c r="I8" s="29"/>
      <c r="J8" s="38"/>
      <c r="K8" s="44"/>
      <c r="L8" s="103"/>
      <c r="M8" s="18"/>
      <c r="N8" s="18"/>
      <c r="O8" s="18"/>
      <c r="P8" s="23"/>
      <c r="Q8" s="29"/>
      <c r="R8" s="29"/>
      <c r="S8" s="30"/>
      <c r="T8" s="29"/>
      <c r="U8" s="29"/>
      <c r="V8" s="139"/>
      <c r="W8" s="44"/>
      <c r="X8" s="29">
        <v>2013</v>
      </c>
      <c r="Y8" s="29" t="s">
        <v>37</v>
      </c>
      <c r="Z8" s="2" t="s">
        <v>35</v>
      </c>
      <c r="AA8" s="29">
        <v>7</v>
      </c>
      <c r="AB8" s="29">
        <v>1</v>
      </c>
      <c r="AC8" s="29">
        <v>10</v>
      </c>
      <c r="AD8" s="29">
        <v>4</v>
      </c>
      <c r="AE8" s="29">
        <v>31</v>
      </c>
      <c r="AF8" s="52">
        <v>0.68879999999999997</v>
      </c>
      <c r="AG8" s="156">
        <v>45</v>
      </c>
      <c r="AH8" s="18"/>
      <c r="AI8" s="18"/>
      <c r="AJ8" s="18"/>
      <c r="AK8" s="18"/>
      <c r="AL8" s="23"/>
      <c r="AM8" s="29">
        <v>6</v>
      </c>
      <c r="AN8" s="29">
        <v>0</v>
      </c>
      <c r="AO8" s="29">
        <v>6</v>
      </c>
      <c r="AP8" s="29">
        <v>1</v>
      </c>
      <c r="AQ8" s="29">
        <v>17</v>
      </c>
      <c r="AR8" s="140">
        <v>0.47220000000000001</v>
      </c>
      <c r="AS8" s="102">
        <v>36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9">
        <v>2014</v>
      </c>
      <c r="C9" s="33" t="s">
        <v>59</v>
      </c>
      <c r="D9" s="2" t="s">
        <v>39</v>
      </c>
      <c r="E9" s="29">
        <v>22</v>
      </c>
      <c r="F9" s="29">
        <v>2</v>
      </c>
      <c r="G9" s="29">
        <v>13</v>
      </c>
      <c r="H9" s="30">
        <v>3</v>
      </c>
      <c r="I9" s="29">
        <v>46</v>
      </c>
      <c r="J9" s="38">
        <v>0.39300000000000002</v>
      </c>
      <c r="K9" s="44">
        <v>117</v>
      </c>
      <c r="L9" s="103"/>
      <c r="M9" s="18"/>
      <c r="N9" s="18"/>
      <c r="O9" s="18"/>
      <c r="P9" s="23"/>
      <c r="Q9" s="29"/>
      <c r="R9" s="29"/>
      <c r="S9" s="30"/>
      <c r="T9" s="29"/>
      <c r="U9" s="29"/>
      <c r="V9" s="139"/>
      <c r="W9" s="44"/>
      <c r="X9" s="29"/>
      <c r="Y9" s="33"/>
      <c r="Z9" s="2"/>
      <c r="AA9" s="29"/>
      <c r="AB9" s="29"/>
      <c r="AC9" s="29"/>
      <c r="AD9" s="30"/>
      <c r="AE9" s="29"/>
      <c r="AF9" s="38"/>
      <c r="AG9" s="44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40"/>
      <c r="AS9" s="102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9">
        <v>2015</v>
      </c>
      <c r="C10" s="33" t="s">
        <v>59</v>
      </c>
      <c r="D10" s="2" t="s">
        <v>39</v>
      </c>
      <c r="E10" s="29">
        <v>24</v>
      </c>
      <c r="F10" s="29">
        <v>4</v>
      </c>
      <c r="G10" s="29">
        <v>19</v>
      </c>
      <c r="H10" s="30">
        <v>12</v>
      </c>
      <c r="I10" s="29">
        <v>67</v>
      </c>
      <c r="J10" s="38">
        <v>0.4652</v>
      </c>
      <c r="K10" s="44">
        <v>144</v>
      </c>
      <c r="L10" s="103"/>
      <c r="M10" s="18"/>
      <c r="N10" s="18"/>
      <c r="O10" s="18"/>
      <c r="P10" s="23"/>
      <c r="Q10" s="29">
        <v>3</v>
      </c>
      <c r="R10" s="29">
        <v>0</v>
      </c>
      <c r="S10" s="30">
        <v>1</v>
      </c>
      <c r="T10" s="29">
        <v>2</v>
      </c>
      <c r="U10" s="29">
        <v>5</v>
      </c>
      <c r="V10" s="139">
        <v>0.38500000000000001</v>
      </c>
      <c r="W10" s="44">
        <v>13</v>
      </c>
      <c r="X10" s="29"/>
      <c r="Y10" s="33"/>
      <c r="Z10" s="2"/>
      <c r="AA10" s="29"/>
      <c r="AB10" s="29"/>
      <c r="AC10" s="29"/>
      <c r="AD10" s="30"/>
      <c r="AE10" s="29"/>
      <c r="AF10" s="38"/>
      <c r="AG10" s="44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40"/>
      <c r="AS10" s="102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9">
        <v>2016</v>
      </c>
      <c r="C11" s="33" t="s">
        <v>85</v>
      </c>
      <c r="D11" s="2" t="s">
        <v>39</v>
      </c>
      <c r="E11" s="29">
        <v>24</v>
      </c>
      <c r="F11" s="29">
        <v>5</v>
      </c>
      <c r="G11" s="29">
        <v>16</v>
      </c>
      <c r="H11" s="30">
        <v>10</v>
      </c>
      <c r="I11" s="29">
        <v>69</v>
      </c>
      <c r="J11" s="38">
        <v>0.47299999999999998</v>
      </c>
      <c r="K11" s="44">
        <v>146</v>
      </c>
      <c r="L11" s="103"/>
      <c r="M11" s="18"/>
      <c r="N11" s="18"/>
      <c r="O11" s="18"/>
      <c r="P11" s="23"/>
      <c r="Q11" s="29"/>
      <c r="R11" s="29"/>
      <c r="S11" s="30"/>
      <c r="T11" s="29"/>
      <c r="U11" s="29"/>
      <c r="V11" s="139"/>
      <c r="W11" s="44"/>
      <c r="X11" s="29"/>
      <c r="Y11" s="33"/>
      <c r="Z11" s="2"/>
      <c r="AA11" s="29"/>
      <c r="AB11" s="29"/>
      <c r="AC11" s="29"/>
      <c r="AD11" s="30"/>
      <c r="AE11" s="29"/>
      <c r="AF11" s="38"/>
      <c r="AG11" s="44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40"/>
      <c r="AS11" s="102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9">
        <v>2017</v>
      </c>
      <c r="C12" s="33" t="s">
        <v>86</v>
      </c>
      <c r="D12" s="2" t="s">
        <v>39</v>
      </c>
      <c r="E12" s="29">
        <v>24</v>
      </c>
      <c r="F12" s="29">
        <v>2</v>
      </c>
      <c r="G12" s="29">
        <v>44</v>
      </c>
      <c r="H12" s="30">
        <v>19</v>
      </c>
      <c r="I12" s="29">
        <v>98</v>
      </c>
      <c r="J12" s="38">
        <v>0.56640000000000001</v>
      </c>
      <c r="K12" s="44">
        <v>173</v>
      </c>
      <c r="L12" s="103"/>
      <c r="M12" s="18"/>
      <c r="N12" s="18" t="s">
        <v>34</v>
      </c>
      <c r="O12" s="18"/>
      <c r="P12" s="23"/>
      <c r="Q12" s="29"/>
      <c r="R12" s="29"/>
      <c r="S12" s="30"/>
      <c r="T12" s="29"/>
      <c r="U12" s="29"/>
      <c r="V12" s="139"/>
      <c r="W12" s="44"/>
      <c r="X12" s="29"/>
      <c r="Y12" s="33"/>
      <c r="Z12" s="2"/>
      <c r="AA12" s="29"/>
      <c r="AB12" s="29"/>
      <c r="AC12" s="29"/>
      <c r="AD12" s="30"/>
      <c r="AE12" s="29"/>
      <c r="AF12" s="38"/>
      <c r="AG12" s="44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40"/>
      <c r="AS12" s="102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9"/>
      <c r="C13" s="33"/>
      <c r="D13" s="2"/>
      <c r="E13" s="29"/>
      <c r="F13" s="29"/>
      <c r="G13" s="29"/>
      <c r="H13" s="30"/>
      <c r="I13" s="29"/>
      <c r="J13" s="38"/>
      <c r="K13" s="44"/>
      <c r="L13" s="103"/>
      <c r="M13" s="18"/>
      <c r="N13" s="18"/>
      <c r="O13" s="18"/>
      <c r="P13" s="23"/>
      <c r="Q13" s="29"/>
      <c r="R13" s="29"/>
      <c r="S13" s="30"/>
      <c r="T13" s="29"/>
      <c r="U13" s="29"/>
      <c r="V13" s="139"/>
      <c r="W13" s="44"/>
      <c r="X13" s="29"/>
      <c r="Y13" s="33"/>
      <c r="Z13" s="2"/>
      <c r="AA13" s="29"/>
      <c r="AB13" s="29"/>
      <c r="AC13" s="29"/>
      <c r="AD13" s="30"/>
      <c r="AE13" s="29"/>
      <c r="AF13" s="38"/>
      <c r="AG13" s="44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40"/>
      <c r="AS13" s="102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9">
        <v>2019</v>
      </c>
      <c r="C14" s="33" t="s">
        <v>41</v>
      </c>
      <c r="D14" s="2" t="s">
        <v>39</v>
      </c>
      <c r="E14" s="29">
        <v>20</v>
      </c>
      <c r="F14" s="29">
        <v>2</v>
      </c>
      <c r="G14" s="29">
        <v>28</v>
      </c>
      <c r="H14" s="30">
        <v>19</v>
      </c>
      <c r="I14" s="29">
        <v>64</v>
      </c>
      <c r="J14" s="38">
        <v>0.52029999999999998</v>
      </c>
      <c r="K14" s="44">
        <v>123</v>
      </c>
      <c r="L14" s="103"/>
      <c r="M14" s="18"/>
      <c r="N14" s="18"/>
      <c r="O14" s="18"/>
      <c r="P14" s="23"/>
      <c r="Q14" s="29">
        <v>4</v>
      </c>
      <c r="R14" s="29">
        <v>0</v>
      </c>
      <c r="S14" s="30">
        <v>2</v>
      </c>
      <c r="T14" s="29">
        <v>2</v>
      </c>
      <c r="U14" s="29">
        <v>12</v>
      </c>
      <c r="V14" s="139">
        <v>0.52170000000000005</v>
      </c>
      <c r="W14" s="44">
        <v>23</v>
      </c>
      <c r="X14" s="29"/>
      <c r="Y14" s="33"/>
      <c r="Z14" s="2"/>
      <c r="AA14" s="29"/>
      <c r="AB14" s="29"/>
      <c r="AC14" s="29"/>
      <c r="AD14" s="30"/>
      <c r="AE14" s="29"/>
      <c r="AF14" s="38"/>
      <c r="AG14" s="44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40"/>
      <c r="AS14" s="102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9">
        <v>2020</v>
      </c>
      <c r="C15" s="29" t="s">
        <v>86</v>
      </c>
      <c r="D15" s="2" t="s">
        <v>39</v>
      </c>
      <c r="E15" s="29">
        <v>16</v>
      </c>
      <c r="F15" s="29">
        <v>0</v>
      </c>
      <c r="G15" s="29">
        <v>16</v>
      </c>
      <c r="H15" s="29">
        <v>10</v>
      </c>
      <c r="I15" s="29">
        <v>46</v>
      </c>
      <c r="J15" s="38">
        <v>0.47420000000000001</v>
      </c>
      <c r="K15" s="44">
        <v>97</v>
      </c>
      <c r="L15" s="103"/>
      <c r="M15" s="18"/>
      <c r="N15" s="18"/>
      <c r="O15" s="18"/>
      <c r="P15" s="46"/>
      <c r="Q15" s="29">
        <v>8</v>
      </c>
      <c r="R15" s="29">
        <v>0</v>
      </c>
      <c r="S15" s="30">
        <v>13</v>
      </c>
      <c r="T15" s="29">
        <v>1</v>
      </c>
      <c r="U15" s="29">
        <v>25</v>
      </c>
      <c r="V15" s="140">
        <v>0.53190000000000004</v>
      </c>
      <c r="W15" s="44">
        <v>47</v>
      </c>
      <c r="X15" s="29"/>
      <c r="Y15" s="33"/>
      <c r="Z15" s="2"/>
      <c r="AA15" s="29"/>
      <c r="AB15" s="29"/>
      <c r="AC15" s="29"/>
      <c r="AD15" s="30"/>
      <c r="AE15" s="29"/>
      <c r="AF15" s="38"/>
      <c r="AG15" s="44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40"/>
      <c r="AS15" s="102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68" t="s">
        <v>121</v>
      </c>
      <c r="C16" s="69"/>
      <c r="D16" s="67"/>
      <c r="E16" s="70">
        <f>SUM(E4:E15)</f>
        <v>164</v>
      </c>
      <c r="F16" s="70">
        <f>SUM(F4:F15)</f>
        <v>17</v>
      </c>
      <c r="G16" s="70">
        <f>SUM(G4:G15)</f>
        <v>155</v>
      </c>
      <c r="H16" s="70">
        <f>SUM(H4:H15)</f>
        <v>93</v>
      </c>
      <c r="I16" s="70">
        <f>SUM(I4:I15)</f>
        <v>483</v>
      </c>
      <c r="J16" s="141">
        <f>PRODUCT(I16/K16)</f>
        <v>0.48299999999999998</v>
      </c>
      <c r="K16" s="97">
        <f>SUM(K4:K15)</f>
        <v>1000</v>
      </c>
      <c r="L16" s="22"/>
      <c r="M16" s="20"/>
      <c r="N16" s="106"/>
      <c r="O16" s="107"/>
      <c r="P16" s="23"/>
      <c r="Q16" s="70">
        <f>SUM(Q4:Q15)</f>
        <v>20</v>
      </c>
      <c r="R16" s="70">
        <f>SUM(R4:R15)</f>
        <v>0</v>
      </c>
      <c r="S16" s="70">
        <f>SUM(S4:S15)</f>
        <v>17</v>
      </c>
      <c r="T16" s="70">
        <f>SUM(T4:T15)</f>
        <v>5</v>
      </c>
      <c r="U16" s="70">
        <f>SUM(U4:U15)</f>
        <v>49</v>
      </c>
      <c r="V16" s="141">
        <f>PRODUCT(U16/W16)</f>
        <v>0.47572815533980584</v>
      </c>
      <c r="W16" s="97">
        <f>SUM(W4:W15)</f>
        <v>103</v>
      </c>
      <c r="X16" s="16" t="s">
        <v>121</v>
      </c>
      <c r="Y16" s="17"/>
      <c r="Z16" s="15"/>
      <c r="AA16" s="70">
        <f>SUM(AA4:AA15)</f>
        <v>39</v>
      </c>
      <c r="AB16" s="70">
        <f>SUM(AB4:AB15)</f>
        <v>3</v>
      </c>
      <c r="AC16" s="70">
        <f>SUM(AC4:AC15)</f>
        <v>48</v>
      </c>
      <c r="AD16" s="70">
        <f>SUM(AD4:AD15)</f>
        <v>27</v>
      </c>
      <c r="AE16" s="70">
        <f>SUM(AE4:AE15)</f>
        <v>139</v>
      </c>
      <c r="AF16" s="141">
        <f>PRODUCT(AE16/AG16)</f>
        <v>0.54509803921568623</v>
      </c>
      <c r="AG16" s="97">
        <f>SUM(AG4:AG15)</f>
        <v>255</v>
      </c>
      <c r="AH16" s="22"/>
      <c r="AI16" s="20"/>
      <c r="AJ16" s="106"/>
      <c r="AK16" s="107"/>
      <c r="AL16" s="23"/>
      <c r="AM16" s="70">
        <f>SUM(AM4:AM15)</f>
        <v>10</v>
      </c>
      <c r="AN16" s="70">
        <f>SUM(AN4:AN15)</f>
        <v>0</v>
      </c>
      <c r="AO16" s="70">
        <f>SUM(AO4:AO15)</f>
        <v>9</v>
      </c>
      <c r="AP16" s="70">
        <f>SUM(AP4:AP15)</f>
        <v>4</v>
      </c>
      <c r="AQ16" s="70">
        <f>SUM(AQ4:AQ15)</f>
        <v>28</v>
      </c>
      <c r="AR16" s="141">
        <f>PRODUCT(AQ16/AS16)</f>
        <v>0.49122807017543857</v>
      </c>
      <c r="AS16" s="138">
        <f>SUM(AS4:AS15)</f>
        <v>57</v>
      </c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2"/>
      <c r="K17" s="44"/>
      <c r="L17" s="23"/>
      <c r="M17" s="23"/>
      <c r="N17" s="23"/>
      <c r="O17" s="23"/>
      <c r="P17" s="41"/>
      <c r="Q17" s="41"/>
      <c r="R17" s="45"/>
      <c r="S17" s="41"/>
      <c r="T17" s="41"/>
      <c r="U17" s="23"/>
      <c r="V17" s="23"/>
      <c r="W17" s="44"/>
      <c r="X17" s="41"/>
      <c r="Y17" s="41"/>
      <c r="Z17" s="41"/>
      <c r="AA17" s="41"/>
      <c r="AB17" s="41"/>
      <c r="AC17" s="41"/>
      <c r="AD17" s="41"/>
      <c r="AE17" s="41"/>
      <c r="AF17" s="42"/>
      <c r="AG17" s="44"/>
      <c r="AH17" s="23"/>
      <c r="AI17" s="23"/>
      <c r="AJ17" s="23"/>
      <c r="AK17" s="23"/>
      <c r="AL17" s="41"/>
      <c r="AM17" s="41"/>
      <c r="AN17" s="45"/>
      <c r="AO17" s="41"/>
      <c r="AP17" s="41"/>
      <c r="AQ17" s="23"/>
      <c r="AR17" s="23"/>
      <c r="AS17" s="44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42" t="s">
        <v>122</v>
      </c>
      <c r="C18" s="143"/>
      <c r="D18" s="144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3"/>
      <c r="L18" s="18" t="s">
        <v>26</v>
      </c>
      <c r="M18" s="18" t="s">
        <v>27</v>
      </c>
      <c r="N18" s="18" t="s">
        <v>123</v>
      </c>
      <c r="O18" s="18" t="s">
        <v>124</v>
      </c>
      <c r="Q18" s="45"/>
      <c r="R18" s="45" t="s">
        <v>45</v>
      </c>
      <c r="S18" s="45"/>
      <c r="T18" s="41" t="s">
        <v>46</v>
      </c>
      <c r="U18" s="23"/>
      <c r="V18" s="44"/>
      <c r="W18" s="44"/>
      <c r="X18" s="145"/>
      <c r="Y18" s="145"/>
      <c r="Z18" s="145"/>
      <c r="AA18" s="145"/>
      <c r="AB18" s="145"/>
      <c r="AC18" s="45"/>
      <c r="AD18" s="45"/>
      <c r="AE18" s="45"/>
      <c r="AF18" s="41"/>
      <c r="AG18" s="41"/>
      <c r="AH18" s="41"/>
      <c r="AI18" s="41"/>
      <c r="AJ18" s="41"/>
      <c r="AK18" s="41"/>
      <c r="AM18" s="44"/>
      <c r="AN18" s="145"/>
      <c r="AO18" s="145"/>
      <c r="AP18" s="145"/>
      <c r="AQ18" s="145"/>
      <c r="AR18" s="145"/>
      <c r="AS18" s="145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48" t="s">
        <v>11</v>
      </c>
      <c r="C19" s="12"/>
      <c r="D19" s="50"/>
      <c r="E19" s="146">
        <v>45</v>
      </c>
      <c r="F19" s="146">
        <v>4</v>
      </c>
      <c r="G19" s="146">
        <v>28</v>
      </c>
      <c r="H19" s="146">
        <v>31</v>
      </c>
      <c r="I19" s="146">
        <v>150</v>
      </c>
      <c r="J19" s="147">
        <v>0.48699999999999999</v>
      </c>
      <c r="K19" s="41">
        <f>PRODUCT(I19/J19)</f>
        <v>308.00821355236138</v>
      </c>
      <c r="L19" s="148">
        <f>PRODUCT((F19+G19)/E19)</f>
        <v>0.71111111111111114</v>
      </c>
      <c r="M19" s="148">
        <f>PRODUCT(H19/E19)</f>
        <v>0.68888888888888888</v>
      </c>
      <c r="N19" s="148">
        <f>PRODUCT((F19+G19+H19)/E19)</f>
        <v>1.4</v>
      </c>
      <c r="O19" s="148">
        <f>PRODUCT(I19/E19)</f>
        <v>3.3333333333333335</v>
      </c>
      <c r="Q19" s="45"/>
      <c r="R19" s="45"/>
      <c r="S19" s="45"/>
      <c r="T19" s="41" t="s">
        <v>47</v>
      </c>
      <c r="U19" s="41"/>
      <c r="V19" s="41"/>
      <c r="W19" s="41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1"/>
      <c r="AL19" s="41"/>
      <c r="AM19" s="41"/>
      <c r="AN19" s="45"/>
      <c r="AO19" s="45"/>
      <c r="AP19" s="45"/>
      <c r="AQ19" s="45"/>
      <c r="AR19" s="45"/>
      <c r="AS19" s="45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49" t="s">
        <v>48</v>
      </c>
      <c r="C20" s="150"/>
      <c r="D20" s="151"/>
      <c r="E20" s="146">
        <f>PRODUCT(E16+Q16)</f>
        <v>184</v>
      </c>
      <c r="F20" s="146">
        <f>PRODUCT(F16+R16)</f>
        <v>17</v>
      </c>
      <c r="G20" s="146">
        <f>PRODUCT(G16+S16)</f>
        <v>172</v>
      </c>
      <c r="H20" s="146">
        <f>PRODUCT(H16+T16)</f>
        <v>98</v>
      </c>
      <c r="I20" s="146">
        <f>PRODUCT(I16+U16)</f>
        <v>532</v>
      </c>
      <c r="J20" s="147">
        <f>PRODUCT(I20/K20)</f>
        <v>0.48232094288304622</v>
      </c>
      <c r="K20" s="41">
        <f>PRODUCT(K16+W16)</f>
        <v>1103</v>
      </c>
      <c r="L20" s="148">
        <f>PRODUCT((F20+G20)/E20)</f>
        <v>1.0271739130434783</v>
      </c>
      <c r="M20" s="148">
        <f>PRODUCT(H20/E20)</f>
        <v>0.53260869565217395</v>
      </c>
      <c r="N20" s="148">
        <f>PRODUCT((F20+G20+H20)/E20)</f>
        <v>1.5597826086956521</v>
      </c>
      <c r="O20" s="148">
        <f>PRODUCT(I20/E20)</f>
        <v>2.8913043478260869</v>
      </c>
      <c r="Q20" s="45"/>
      <c r="R20" s="45"/>
      <c r="S20" s="45"/>
      <c r="T20" s="41" t="s">
        <v>52</v>
      </c>
      <c r="U20" s="41"/>
      <c r="V20" s="41"/>
      <c r="W20" s="41"/>
      <c r="X20" s="41"/>
      <c r="Y20" s="41"/>
      <c r="Z20" s="41"/>
      <c r="AA20" s="41"/>
      <c r="AB20" s="41"/>
      <c r="AC20" s="45"/>
      <c r="AD20" s="45"/>
      <c r="AE20" s="45"/>
      <c r="AF20" s="45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26" t="s">
        <v>119</v>
      </c>
      <c r="C21" s="78"/>
      <c r="D21" s="152"/>
      <c r="E21" s="146">
        <f>PRODUCT(AA16+AM16)</f>
        <v>49</v>
      </c>
      <c r="F21" s="146">
        <f>PRODUCT(AB16+AN16)</f>
        <v>3</v>
      </c>
      <c r="G21" s="146">
        <f>PRODUCT(AC16+AO16)</f>
        <v>57</v>
      </c>
      <c r="H21" s="146">
        <f>PRODUCT(AD16+AP16)</f>
        <v>31</v>
      </c>
      <c r="I21" s="146">
        <f>PRODUCT(AE16+AQ16)</f>
        <v>167</v>
      </c>
      <c r="J21" s="147">
        <f>PRODUCT(I21/K21)</f>
        <v>0.53525641025641024</v>
      </c>
      <c r="K21" s="23">
        <f>PRODUCT(AG16+AS16)</f>
        <v>312</v>
      </c>
      <c r="L21" s="148">
        <f>PRODUCT((F21+G21)/E21)</f>
        <v>1.2244897959183674</v>
      </c>
      <c r="M21" s="148">
        <f>PRODUCT(H21/E21)</f>
        <v>0.63265306122448983</v>
      </c>
      <c r="N21" s="148">
        <f>PRODUCT((F21+G21+H21)/E21)</f>
        <v>1.8571428571428572</v>
      </c>
      <c r="O21" s="148">
        <f>PRODUCT(I21/E21)</f>
        <v>3.4081632653061225</v>
      </c>
      <c r="Q21" s="45"/>
      <c r="R21" s="45"/>
      <c r="S21" s="41"/>
      <c r="T21" s="41"/>
      <c r="U21" s="23"/>
      <c r="V21" s="23"/>
      <c r="W21" s="41"/>
      <c r="X21" s="41"/>
      <c r="Y21" s="41"/>
      <c r="Z21" s="41"/>
      <c r="AA21" s="41"/>
      <c r="AB21" s="41"/>
      <c r="AC21" s="45"/>
      <c r="AD21" s="45"/>
      <c r="AE21" s="45"/>
      <c r="AF21" s="45"/>
      <c r="AG21" s="45"/>
      <c r="AH21" s="45"/>
      <c r="AI21" s="45"/>
      <c r="AJ21" s="45"/>
      <c r="AK21" s="41"/>
      <c r="AL21" s="23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153" t="s">
        <v>121</v>
      </c>
      <c r="C22" s="154"/>
      <c r="D22" s="155"/>
      <c r="E22" s="146">
        <f>SUM(E19:E21)</f>
        <v>278</v>
      </c>
      <c r="F22" s="146">
        <f t="shared" ref="F22:I22" si="0">SUM(F19:F21)</f>
        <v>24</v>
      </c>
      <c r="G22" s="146">
        <f t="shared" si="0"/>
        <v>257</v>
      </c>
      <c r="H22" s="146">
        <f t="shared" si="0"/>
        <v>160</v>
      </c>
      <c r="I22" s="146">
        <f t="shared" si="0"/>
        <v>849</v>
      </c>
      <c r="J22" s="147">
        <f>PRODUCT(I22/K22)</f>
        <v>0.49274286293133757</v>
      </c>
      <c r="K22" s="41">
        <f>SUM(K19:K21)</f>
        <v>1723.0082135523614</v>
      </c>
      <c r="L22" s="148">
        <f>PRODUCT((F22+G22)/E22)</f>
        <v>1.0107913669064748</v>
      </c>
      <c r="M22" s="148">
        <f>PRODUCT(H22/E22)</f>
        <v>0.57553956834532372</v>
      </c>
      <c r="N22" s="148">
        <f>PRODUCT((F22+G22+H22)/E22)</f>
        <v>1.5863309352517985</v>
      </c>
      <c r="O22" s="148">
        <f>PRODUCT(I22/E22)</f>
        <v>3.0539568345323742</v>
      </c>
      <c r="Q22" s="23"/>
      <c r="R22" s="23"/>
      <c r="S22" s="23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23"/>
      <c r="F23" s="23"/>
      <c r="G23" s="23"/>
      <c r="H23" s="23"/>
      <c r="I23" s="23"/>
      <c r="J23" s="41"/>
      <c r="K23" s="41"/>
      <c r="L23" s="23"/>
      <c r="M23" s="23"/>
      <c r="N23" s="23"/>
      <c r="O23" s="23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5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5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5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5"/>
      <c r="AH54" s="45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5"/>
      <c r="AH55" s="45"/>
      <c r="AI55" s="45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5"/>
      <c r="AH56" s="45"/>
      <c r="AI56" s="45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5"/>
      <c r="AH57" s="45"/>
      <c r="AI57" s="45"/>
      <c r="AJ57" s="45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5"/>
      <c r="AH58" s="45"/>
      <c r="AI58" s="45"/>
      <c r="AJ58" s="45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5"/>
      <c r="AH59" s="45"/>
      <c r="AI59" s="45"/>
      <c r="AJ59" s="45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5"/>
      <c r="AH60" s="45"/>
      <c r="AI60" s="45"/>
      <c r="AJ60" s="45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5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5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5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5"/>
      <c r="AH88" s="45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5"/>
      <c r="AH89" s="45"/>
      <c r="AI89" s="45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5"/>
      <c r="AH90" s="45"/>
      <c r="AI90" s="45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5"/>
      <c r="AH91" s="45"/>
      <c r="AI91" s="45"/>
      <c r="AJ91" s="45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5"/>
      <c r="AH92" s="45"/>
      <c r="AI92" s="45"/>
      <c r="AJ92" s="45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5"/>
      <c r="AH93" s="45"/>
      <c r="AI93" s="45"/>
      <c r="AJ93" s="45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5"/>
      <c r="AH94" s="45"/>
      <c r="AI94" s="45"/>
      <c r="AJ94" s="45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5"/>
      <c r="AH95" s="45"/>
      <c r="AI95" s="45"/>
      <c r="AJ95" s="45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5"/>
      <c r="AH96" s="45"/>
      <c r="AI96" s="45"/>
      <c r="AJ96" s="45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5"/>
      <c r="AH97" s="45"/>
      <c r="AI97" s="45"/>
      <c r="AJ97" s="45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5"/>
      <c r="AH98" s="45"/>
      <c r="AI98" s="45"/>
      <c r="AJ98" s="45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5"/>
      <c r="AH99" s="45"/>
      <c r="AI99" s="45"/>
      <c r="AJ99" s="45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5"/>
      <c r="AH100" s="45"/>
      <c r="AI100" s="45"/>
      <c r="AJ100" s="45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5"/>
      <c r="AH101" s="45"/>
      <c r="AI101" s="45"/>
      <c r="AJ101" s="45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5"/>
      <c r="AH102" s="45"/>
      <c r="AI102" s="45"/>
      <c r="AJ102" s="45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5"/>
      <c r="AH103" s="45"/>
      <c r="AI103" s="45"/>
      <c r="AJ103" s="45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5"/>
      <c r="AH104" s="45"/>
      <c r="AI104" s="45"/>
      <c r="AJ104" s="45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5"/>
      <c r="AH105" s="45"/>
      <c r="AI105" s="45"/>
      <c r="AJ105" s="45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5"/>
      <c r="AH106" s="45"/>
      <c r="AI106" s="45"/>
      <c r="AJ106" s="45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5"/>
      <c r="AH107" s="45"/>
      <c r="AI107" s="45"/>
      <c r="AJ107" s="45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5"/>
      <c r="AH108" s="45"/>
      <c r="AI108" s="45"/>
      <c r="AJ108" s="45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5"/>
      <c r="AH109" s="45"/>
      <c r="AI109" s="45"/>
      <c r="AJ109" s="45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5"/>
      <c r="AH110" s="45"/>
      <c r="AI110" s="45"/>
      <c r="AJ110" s="45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5"/>
      <c r="AH111" s="45"/>
      <c r="AI111" s="45"/>
      <c r="AJ111" s="45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5"/>
      <c r="AH112" s="45"/>
      <c r="AI112" s="45"/>
      <c r="AJ112" s="45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5"/>
      <c r="AH113" s="45"/>
      <c r="AI113" s="45"/>
      <c r="AJ113" s="45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5"/>
      <c r="AH114" s="45"/>
      <c r="AI114" s="45"/>
      <c r="AJ114" s="45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5"/>
      <c r="AH115" s="45"/>
      <c r="AI115" s="45"/>
      <c r="AJ115" s="45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5"/>
      <c r="AH116" s="45"/>
      <c r="AI116" s="45"/>
      <c r="AJ116" s="45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5"/>
      <c r="AH117" s="45"/>
      <c r="AI117" s="45"/>
      <c r="AJ117" s="45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5"/>
      <c r="AH118" s="45"/>
      <c r="AI118" s="45"/>
      <c r="AJ118" s="45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5"/>
      <c r="AH119" s="45"/>
      <c r="AI119" s="45"/>
      <c r="AJ119" s="45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5"/>
      <c r="AH120" s="45"/>
      <c r="AI120" s="45"/>
      <c r="AJ120" s="45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5"/>
      <c r="AH121" s="45"/>
      <c r="AI121" s="45"/>
      <c r="AJ121" s="45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5"/>
      <c r="AH122" s="45"/>
      <c r="AI122" s="45"/>
      <c r="AJ122" s="45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5"/>
      <c r="AH123" s="45"/>
      <c r="AI123" s="45"/>
      <c r="AJ123" s="45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5"/>
      <c r="AH124" s="45"/>
      <c r="AI124" s="45"/>
      <c r="AJ124" s="45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5"/>
      <c r="AH125" s="45"/>
      <c r="AI125" s="45"/>
      <c r="AJ125" s="45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5"/>
      <c r="AH126" s="45"/>
      <c r="AI126" s="45"/>
      <c r="AJ126" s="45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5"/>
      <c r="AH127" s="45"/>
      <c r="AI127" s="45"/>
      <c r="AJ127" s="45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5"/>
      <c r="AH128" s="45"/>
      <c r="AI128" s="45"/>
      <c r="AJ128" s="45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5"/>
      <c r="AH129" s="45"/>
      <c r="AI129" s="45"/>
      <c r="AJ129" s="45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5"/>
      <c r="AH130" s="45"/>
      <c r="AI130" s="45"/>
      <c r="AJ130" s="45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5"/>
      <c r="AH131" s="45"/>
      <c r="AI131" s="45"/>
      <c r="AJ131" s="45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5"/>
      <c r="AH132" s="45"/>
      <c r="AI132" s="45"/>
      <c r="AJ132" s="45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5"/>
      <c r="AH133" s="45"/>
      <c r="AI133" s="45"/>
      <c r="AJ133" s="45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5"/>
      <c r="AH134" s="45"/>
      <c r="AI134" s="45"/>
      <c r="AJ134" s="45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5"/>
      <c r="AH135" s="45"/>
      <c r="AI135" s="45"/>
      <c r="AJ135" s="45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5"/>
      <c r="AH136" s="45"/>
      <c r="AI136" s="45"/>
      <c r="AJ136" s="45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5"/>
      <c r="AH137" s="45"/>
      <c r="AI137" s="45"/>
      <c r="AJ137" s="45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5"/>
      <c r="AH138" s="45"/>
      <c r="AI138" s="45"/>
      <c r="AJ138" s="45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5"/>
      <c r="AH139" s="45"/>
      <c r="AI139" s="45"/>
      <c r="AJ139" s="45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5"/>
      <c r="AH140" s="45"/>
      <c r="AI140" s="45"/>
      <c r="AJ140" s="45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5"/>
      <c r="AH141" s="45"/>
      <c r="AI141" s="45"/>
      <c r="AJ141" s="45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5"/>
      <c r="AH142" s="45"/>
      <c r="AI142" s="45"/>
      <c r="AJ142" s="45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5"/>
      <c r="AH143" s="45"/>
      <c r="AI143" s="45"/>
      <c r="AJ143" s="45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5"/>
      <c r="AH144" s="45"/>
      <c r="AI144" s="45"/>
      <c r="AJ144" s="45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5"/>
      <c r="AH145" s="45"/>
      <c r="AI145" s="45"/>
      <c r="AJ145" s="45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5"/>
      <c r="AH146" s="45"/>
      <c r="AI146" s="45"/>
      <c r="AJ146" s="45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5"/>
      <c r="AH147" s="45"/>
      <c r="AI147" s="45"/>
      <c r="AJ147" s="45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5"/>
      <c r="AH148" s="45"/>
      <c r="AI148" s="45"/>
      <c r="AJ148" s="45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5"/>
      <c r="AH149" s="45"/>
      <c r="AI149" s="45"/>
      <c r="AJ149" s="45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5"/>
      <c r="AH150" s="45"/>
      <c r="AI150" s="45"/>
      <c r="AJ150" s="45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5"/>
      <c r="AH151" s="45"/>
      <c r="AI151" s="45"/>
      <c r="AJ151" s="45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5"/>
      <c r="AH152" s="45"/>
      <c r="AI152" s="45"/>
      <c r="AJ152" s="45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5"/>
      <c r="AH153" s="45"/>
      <c r="AI153" s="45"/>
      <c r="AJ153" s="45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5"/>
      <c r="AH154" s="45"/>
      <c r="AI154" s="45"/>
      <c r="AJ154" s="45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5"/>
      <c r="AH155" s="45"/>
      <c r="AI155" s="45"/>
      <c r="AJ155" s="45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5"/>
      <c r="AH156" s="45"/>
      <c r="AI156" s="45"/>
      <c r="AJ156" s="45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5"/>
      <c r="AH157" s="45"/>
      <c r="AI157" s="45"/>
      <c r="AJ157" s="45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5"/>
      <c r="AH158" s="45"/>
      <c r="AI158" s="45"/>
      <c r="AJ158" s="45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5"/>
      <c r="AH159" s="45"/>
      <c r="AI159" s="45"/>
      <c r="AJ159" s="45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5"/>
      <c r="AH160" s="45"/>
      <c r="AI160" s="45"/>
      <c r="AJ160" s="45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5"/>
      <c r="AH161" s="45"/>
      <c r="AI161" s="45"/>
      <c r="AJ161" s="45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5"/>
      <c r="AH162" s="45"/>
      <c r="AI162" s="45"/>
      <c r="AJ162" s="45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5"/>
      <c r="AH163" s="45"/>
      <c r="AI163" s="45"/>
      <c r="AJ163" s="45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5"/>
      <c r="AH164" s="45"/>
      <c r="AI164" s="45"/>
      <c r="AJ164" s="45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5"/>
      <c r="AH165" s="45"/>
      <c r="AI165" s="45"/>
      <c r="AJ165" s="45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5"/>
      <c r="AH166" s="45"/>
      <c r="AI166" s="45"/>
      <c r="AJ166" s="45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5"/>
      <c r="AH167" s="45"/>
      <c r="AI167" s="45"/>
      <c r="AJ167" s="45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5"/>
      <c r="AH168" s="45"/>
      <c r="AI168" s="45"/>
      <c r="AJ168" s="45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5"/>
      <c r="AH169" s="45"/>
      <c r="AI169" s="45"/>
      <c r="AJ169" s="45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5"/>
      <c r="AH170" s="45"/>
      <c r="AI170" s="45"/>
      <c r="AJ170" s="45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5"/>
      <c r="AH171" s="45"/>
      <c r="AI171" s="45"/>
      <c r="AJ171" s="45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5"/>
      <c r="AH172" s="45"/>
      <c r="AI172" s="45"/>
      <c r="AJ172" s="45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5"/>
      <c r="AH173" s="45"/>
      <c r="AI173" s="45"/>
      <c r="AJ173" s="45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5"/>
      <c r="AH174" s="45"/>
      <c r="AI174" s="45"/>
      <c r="AJ174" s="45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5"/>
      <c r="AH175" s="45"/>
      <c r="AI175" s="45"/>
      <c r="AJ175" s="45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5"/>
      <c r="AH176" s="45"/>
      <c r="AI176" s="45"/>
      <c r="AJ176" s="45"/>
      <c r="AK176" s="41"/>
      <c r="AL176" s="23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5"/>
      <c r="AH177" s="45"/>
      <c r="AI177" s="45"/>
      <c r="AJ177" s="45"/>
      <c r="AK177" s="41"/>
      <c r="AL177" s="23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1"/>
      <c r="AL178" s="23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1"/>
      <c r="AL179" s="23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1"/>
      <c r="AL180" s="23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1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1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1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1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1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1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23"/>
      <c r="AL187" s="23"/>
    </row>
    <row r="188" spans="1:57" x14ac:dyDescent="0.25"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</row>
    <row r="189" spans="1:57" x14ac:dyDescent="0.25"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</row>
    <row r="190" spans="1:57" x14ac:dyDescent="0.25"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</row>
    <row r="191" spans="1:57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44"/>
      <c r="S212" s="44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44"/>
      <c r="S213" s="44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44"/>
      <c r="S214" s="4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44"/>
      <c r="S215" s="44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</sheetData>
  <sortState ref="B14:AF15">
    <sortCondition ref="B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4" customWidth="1"/>
    <col min="3" max="3" width="21.5703125" style="75" customWidth="1"/>
    <col min="4" max="4" width="10.5703125" style="95" customWidth="1"/>
    <col min="5" max="5" width="8" style="95" customWidth="1"/>
    <col min="6" max="6" width="0.7109375" style="44" customWidth="1"/>
    <col min="7" max="11" width="5.28515625" style="75" customWidth="1"/>
    <col min="12" max="12" width="6.42578125" style="75" customWidth="1"/>
    <col min="13" max="16" width="5.28515625" style="75" customWidth="1"/>
    <col min="17" max="21" width="6.7109375" style="122" customWidth="1"/>
    <col min="22" max="22" width="9.85546875" style="75" customWidth="1"/>
    <col min="23" max="23" width="19.7109375" style="95" customWidth="1"/>
    <col min="24" max="24" width="9.7109375" style="75" customWidth="1"/>
    <col min="25" max="30" width="9.140625" style="96"/>
  </cols>
  <sheetData>
    <row r="1" spans="1:30" ht="18.75" x14ac:dyDescent="0.3">
      <c r="A1" s="1"/>
      <c r="B1" s="79" t="s">
        <v>60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17"/>
      <c r="R1" s="117"/>
      <c r="S1" s="117"/>
      <c r="T1" s="117"/>
      <c r="U1" s="117"/>
      <c r="V1" s="80"/>
      <c r="W1" s="81"/>
      <c r="X1" s="73"/>
      <c r="Y1" s="82"/>
      <c r="Z1" s="82"/>
      <c r="AA1" s="82"/>
      <c r="AB1" s="82"/>
      <c r="AC1" s="82"/>
      <c r="AD1" s="82"/>
    </row>
    <row r="2" spans="1:30" x14ac:dyDescent="0.25">
      <c r="A2" s="1"/>
      <c r="B2" s="10" t="s">
        <v>33</v>
      </c>
      <c r="C2" s="65" t="s">
        <v>49</v>
      </c>
      <c r="D2" s="66"/>
      <c r="E2" s="6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8"/>
      <c r="R2" s="118"/>
      <c r="S2" s="118"/>
      <c r="T2" s="118"/>
      <c r="U2" s="118"/>
      <c r="V2" s="11"/>
      <c r="W2" s="66"/>
      <c r="X2" s="30"/>
      <c r="Y2" s="82"/>
      <c r="Z2" s="82"/>
      <c r="AA2" s="82"/>
      <c r="AB2" s="82"/>
      <c r="AC2" s="82"/>
      <c r="AD2" s="82"/>
    </row>
    <row r="3" spans="1:30" x14ac:dyDescent="0.25">
      <c r="A3" s="1"/>
      <c r="B3" s="72" t="s">
        <v>73</v>
      </c>
      <c r="C3" s="22" t="s">
        <v>61</v>
      </c>
      <c r="D3" s="68" t="s">
        <v>62</v>
      </c>
      <c r="E3" s="71" t="s">
        <v>1</v>
      </c>
      <c r="F3" s="23"/>
      <c r="G3" s="70" t="s">
        <v>63</v>
      </c>
      <c r="H3" s="67" t="s">
        <v>64</v>
      </c>
      <c r="I3" s="67" t="s">
        <v>31</v>
      </c>
      <c r="J3" s="17" t="s">
        <v>65</v>
      </c>
      <c r="K3" s="69" t="s">
        <v>66</v>
      </c>
      <c r="L3" s="69" t="s">
        <v>67</v>
      </c>
      <c r="M3" s="70" t="s">
        <v>68</v>
      </c>
      <c r="N3" s="70" t="s">
        <v>30</v>
      </c>
      <c r="O3" s="67" t="s">
        <v>69</v>
      </c>
      <c r="P3" s="70" t="s">
        <v>64</v>
      </c>
      <c r="Q3" s="119" t="s">
        <v>16</v>
      </c>
      <c r="R3" s="119">
        <v>1</v>
      </c>
      <c r="S3" s="119">
        <v>2</v>
      </c>
      <c r="T3" s="119">
        <v>3</v>
      </c>
      <c r="U3" s="119" t="s">
        <v>70</v>
      </c>
      <c r="V3" s="17" t="s">
        <v>21</v>
      </c>
      <c r="W3" s="16" t="s">
        <v>71</v>
      </c>
      <c r="X3" s="16" t="s">
        <v>72</v>
      </c>
      <c r="Y3" s="82"/>
      <c r="Z3" s="82"/>
      <c r="AA3" s="82"/>
      <c r="AB3" s="82"/>
      <c r="AC3" s="82"/>
      <c r="AD3" s="82"/>
    </row>
    <row r="4" spans="1:30" x14ac:dyDescent="0.25">
      <c r="A4" s="1"/>
      <c r="B4" s="85" t="s">
        <v>80</v>
      </c>
      <c r="C4" s="86" t="s">
        <v>81</v>
      </c>
      <c r="D4" s="87" t="s">
        <v>76</v>
      </c>
      <c r="E4" s="123" t="s">
        <v>54</v>
      </c>
      <c r="F4" s="45"/>
      <c r="G4" s="83">
        <v>1</v>
      </c>
      <c r="H4" s="88"/>
      <c r="I4" s="88"/>
      <c r="J4" s="89" t="s">
        <v>84</v>
      </c>
      <c r="K4" s="89">
        <v>8</v>
      </c>
      <c r="L4" s="84"/>
      <c r="M4" s="89">
        <v>1</v>
      </c>
      <c r="N4" s="90"/>
      <c r="O4" s="88"/>
      <c r="P4" s="88">
        <v>1</v>
      </c>
      <c r="Q4" s="120" t="s">
        <v>102</v>
      </c>
      <c r="R4" s="120" t="s">
        <v>103</v>
      </c>
      <c r="S4" s="120" t="s">
        <v>104</v>
      </c>
      <c r="T4" s="120" t="s">
        <v>105</v>
      </c>
      <c r="U4" s="120"/>
      <c r="V4" s="91">
        <v>0.5</v>
      </c>
      <c r="W4" s="86" t="s">
        <v>82</v>
      </c>
      <c r="X4" s="92" t="s">
        <v>83</v>
      </c>
      <c r="Y4" s="82"/>
      <c r="Z4" s="82"/>
      <c r="AA4" s="82"/>
      <c r="AB4" s="82"/>
      <c r="AC4" s="82"/>
      <c r="AD4" s="82"/>
    </row>
    <row r="5" spans="1:30" x14ac:dyDescent="0.25">
      <c r="A5" s="1"/>
      <c r="B5" s="85" t="s">
        <v>74</v>
      </c>
      <c r="C5" s="86" t="s">
        <v>75</v>
      </c>
      <c r="D5" s="87" t="s">
        <v>76</v>
      </c>
      <c r="E5" s="123" t="s">
        <v>54</v>
      </c>
      <c r="F5" s="45"/>
      <c r="G5" s="83">
        <v>1</v>
      </c>
      <c r="H5" s="88"/>
      <c r="I5" s="88"/>
      <c r="J5" s="89" t="s">
        <v>77</v>
      </c>
      <c r="K5" s="89" t="s">
        <v>106</v>
      </c>
      <c r="L5" s="84"/>
      <c r="M5" s="89">
        <v>1</v>
      </c>
      <c r="N5" s="90"/>
      <c r="O5" s="88">
        <v>1</v>
      </c>
      <c r="P5" s="88">
        <v>1</v>
      </c>
      <c r="Q5" s="120" t="s">
        <v>107</v>
      </c>
      <c r="R5" s="120"/>
      <c r="S5" s="120"/>
      <c r="T5" s="120" t="s">
        <v>105</v>
      </c>
      <c r="U5" s="120" t="s">
        <v>103</v>
      </c>
      <c r="V5" s="91">
        <v>0.33300000000000002</v>
      </c>
      <c r="W5" s="86" t="s">
        <v>78</v>
      </c>
      <c r="X5" s="92" t="s">
        <v>79</v>
      </c>
      <c r="Y5" s="82"/>
      <c r="Z5" s="82"/>
      <c r="AA5" s="82"/>
      <c r="AB5" s="82"/>
      <c r="AC5" s="82"/>
      <c r="AD5" s="82"/>
    </row>
    <row r="6" spans="1:30" x14ac:dyDescent="0.25">
      <c r="A6" s="9"/>
      <c r="B6" s="22" t="s">
        <v>7</v>
      </c>
      <c r="C6" s="17"/>
      <c r="D6" s="16"/>
      <c r="E6" s="114"/>
      <c r="F6" s="115"/>
      <c r="G6" s="18">
        <v>2</v>
      </c>
      <c r="H6" s="18"/>
      <c r="I6" s="18"/>
      <c r="J6" s="17"/>
      <c r="K6" s="17"/>
      <c r="L6" s="18"/>
      <c r="M6" s="18">
        <v>2</v>
      </c>
      <c r="N6" s="18"/>
      <c r="O6" s="18">
        <v>1</v>
      </c>
      <c r="P6" s="18">
        <v>2</v>
      </c>
      <c r="Q6" s="103" t="s">
        <v>108</v>
      </c>
      <c r="R6" s="103" t="s">
        <v>103</v>
      </c>
      <c r="S6" s="103" t="s">
        <v>104</v>
      </c>
      <c r="T6" s="103" t="s">
        <v>109</v>
      </c>
      <c r="U6" s="103" t="s">
        <v>103</v>
      </c>
      <c r="V6" s="39">
        <v>0.44400000000000001</v>
      </c>
      <c r="W6" s="116"/>
      <c r="X6" s="103"/>
      <c r="Y6" s="82"/>
      <c r="Z6" s="82"/>
      <c r="AA6" s="82"/>
      <c r="AB6" s="82"/>
      <c r="AC6" s="82"/>
      <c r="AD6" s="82"/>
    </row>
    <row r="7" spans="1:30" x14ac:dyDescent="0.25">
      <c r="A7" s="9"/>
      <c r="B7" s="124"/>
      <c r="C7" s="125"/>
      <c r="D7" s="126"/>
      <c r="E7" s="127"/>
      <c r="F7" s="128"/>
      <c r="G7" s="125"/>
      <c r="H7" s="125"/>
      <c r="I7" s="125"/>
      <c r="J7" s="129"/>
      <c r="K7" s="129"/>
      <c r="L7" s="129"/>
      <c r="M7" s="125"/>
      <c r="N7" s="125"/>
      <c r="O7" s="125"/>
      <c r="P7" s="125"/>
      <c r="Q7" s="130"/>
      <c r="R7" s="130"/>
      <c r="S7" s="130"/>
      <c r="T7" s="130"/>
      <c r="U7" s="130"/>
      <c r="V7" s="125"/>
      <c r="W7" s="126"/>
      <c r="X7" s="131"/>
      <c r="Y7" s="82"/>
      <c r="Z7" s="82"/>
      <c r="AA7" s="82"/>
      <c r="AB7" s="82"/>
      <c r="AC7" s="82"/>
      <c r="AD7" s="82"/>
    </row>
    <row r="8" spans="1:30" x14ac:dyDescent="0.25">
      <c r="A8" s="9"/>
      <c r="B8" s="93"/>
      <c r="C8" s="41"/>
      <c r="D8" s="93"/>
      <c r="E8" s="94"/>
      <c r="G8" s="41"/>
      <c r="H8" s="45"/>
      <c r="I8" s="41"/>
      <c r="J8" s="23"/>
      <c r="K8" s="23"/>
      <c r="L8" s="23"/>
      <c r="M8" s="41"/>
      <c r="N8" s="41"/>
      <c r="O8" s="41"/>
      <c r="P8" s="41"/>
      <c r="Q8" s="121"/>
      <c r="R8" s="121"/>
      <c r="S8" s="121"/>
      <c r="T8" s="121"/>
      <c r="U8" s="121"/>
      <c r="V8" s="41"/>
      <c r="W8" s="93"/>
      <c r="X8" s="41"/>
      <c r="Y8" s="82"/>
      <c r="Z8" s="82"/>
      <c r="AA8" s="82"/>
      <c r="AB8" s="82"/>
      <c r="AC8" s="82"/>
      <c r="AD8" s="82"/>
    </row>
    <row r="9" spans="1:30" x14ac:dyDescent="0.25">
      <c r="A9" s="9"/>
      <c r="B9" s="93"/>
      <c r="C9" s="41"/>
      <c r="D9" s="93"/>
      <c r="E9" s="94"/>
      <c r="G9" s="41"/>
      <c r="H9" s="45"/>
      <c r="I9" s="41"/>
      <c r="J9" s="23"/>
      <c r="K9" s="23"/>
      <c r="L9" s="23"/>
      <c r="M9" s="41"/>
      <c r="N9" s="41"/>
      <c r="O9" s="41"/>
      <c r="P9" s="41"/>
      <c r="Q9" s="121"/>
      <c r="R9" s="121"/>
      <c r="S9" s="121"/>
      <c r="T9" s="121"/>
      <c r="U9" s="121"/>
      <c r="V9" s="41"/>
      <c r="W9" s="93"/>
      <c r="X9" s="41"/>
      <c r="Y9" s="82"/>
      <c r="Z9" s="82"/>
      <c r="AA9" s="82"/>
      <c r="AB9" s="82"/>
      <c r="AC9" s="82"/>
      <c r="AD9" s="82"/>
    </row>
    <row r="10" spans="1:30" x14ac:dyDescent="0.25">
      <c r="A10" s="9"/>
      <c r="B10" s="93"/>
      <c r="C10" s="41"/>
      <c r="D10" s="93"/>
      <c r="E10" s="94"/>
      <c r="G10" s="41"/>
      <c r="H10" s="45"/>
      <c r="I10" s="41"/>
      <c r="J10" s="23"/>
      <c r="K10" s="23"/>
      <c r="L10" s="23"/>
      <c r="M10" s="41"/>
      <c r="N10" s="41"/>
      <c r="O10" s="41"/>
      <c r="P10" s="41"/>
      <c r="Q10" s="121"/>
      <c r="R10" s="121"/>
      <c r="S10" s="121"/>
      <c r="T10" s="121"/>
      <c r="U10" s="121"/>
      <c r="V10" s="41"/>
      <c r="W10" s="93"/>
      <c r="X10" s="41"/>
      <c r="Y10" s="82"/>
      <c r="Z10" s="82"/>
      <c r="AA10" s="82"/>
      <c r="AB10" s="82"/>
      <c r="AC10" s="82"/>
      <c r="AD10" s="82"/>
    </row>
    <row r="11" spans="1:30" x14ac:dyDescent="0.25">
      <c r="A11" s="9"/>
      <c r="B11" s="93"/>
      <c r="C11" s="41"/>
      <c r="D11" s="93"/>
      <c r="E11" s="94"/>
      <c r="G11" s="41"/>
      <c r="H11" s="45"/>
      <c r="I11" s="41"/>
      <c r="J11" s="23"/>
      <c r="K11" s="23"/>
      <c r="L11" s="23"/>
      <c r="M11" s="41"/>
      <c r="N11" s="41"/>
      <c r="O11" s="41"/>
      <c r="P11" s="41"/>
      <c r="Q11" s="121"/>
      <c r="R11" s="121"/>
      <c r="S11" s="121"/>
      <c r="T11" s="121"/>
      <c r="U11" s="121"/>
      <c r="V11" s="41"/>
      <c r="W11" s="93"/>
      <c r="X11" s="41"/>
      <c r="Y11" s="82"/>
      <c r="Z11" s="82"/>
      <c r="AA11" s="82"/>
      <c r="AB11" s="82"/>
      <c r="AC11" s="82"/>
      <c r="AD11" s="82"/>
    </row>
    <row r="12" spans="1:30" x14ac:dyDescent="0.25">
      <c r="A12" s="9"/>
      <c r="B12" s="93"/>
      <c r="C12" s="41"/>
      <c r="D12" s="93"/>
      <c r="E12" s="94"/>
      <c r="G12" s="41"/>
      <c r="H12" s="45"/>
      <c r="I12" s="41"/>
      <c r="J12" s="23"/>
      <c r="K12" s="23"/>
      <c r="L12" s="23"/>
      <c r="M12" s="41"/>
      <c r="N12" s="41"/>
      <c r="O12" s="41"/>
      <c r="P12" s="41"/>
      <c r="Q12" s="121"/>
      <c r="R12" s="121"/>
      <c r="S12" s="121"/>
      <c r="T12" s="121"/>
      <c r="U12" s="121"/>
      <c r="V12" s="41"/>
      <c r="W12" s="93"/>
      <c r="X12" s="41"/>
      <c r="Y12" s="82"/>
      <c r="Z12" s="82"/>
      <c r="AA12" s="82"/>
      <c r="AB12" s="82"/>
      <c r="AC12" s="82"/>
      <c r="AD12" s="82"/>
    </row>
    <row r="13" spans="1:30" x14ac:dyDescent="0.25">
      <c r="A13" s="9"/>
      <c r="B13" s="93"/>
      <c r="C13" s="41"/>
      <c r="D13" s="93"/>
      <c r="E13" s="94"/>
      <c r="G13" s="41"/>
      <c r="H13" s="45"/>
      <c r="I13" s="41"/>
      <c r="J13" s="23"/>
      <c r="K13" s="23"/>
      <c r="L13" s="23"/>
      <c r="M13" s="41"/>
      <c r="N13" s="41"/>
      <c r="O13" s="41"/>
      <c r="P13" s="41"/>
      <c r="Q13" s="121"/>
      <c r="R13" s="121"/>
      <c r="S13" s="121"/>
      <c r="T13" s="121"/>
      <c r="U13" s="121"/>
      <c r="V13" s="41"/>
      <c r="W13" s="93"/>
      <c r="X13" s="41"/>
      <c r="Y13" s="82"/>
      <c r="Z13" s="82"/>
      <c r="AA13" s="82"/>
      <c r="AB13" s="82"/>
      <c r="AC13" s="82"/>
      <c r="AD13" s="82"/>
    </row>
    <row r="14" spans="1:30" x14ac:dyDescent="0.25">
      <c r="A14" s="9"/>
      <c r="B14" s="93"/>
      <c r="C14" s="41"/>
      <c r="D14" s="93"/>
      <c r="E14" s="94"/>
      <c r="G14" s="41"/>
      <c r="H14" s="45"/>
      <c r="I14" s="41"/>
      <c r="J14" s="23"/>
      <c r="K14" s="23"/>
      <c r="L14" s="23"/>
      <c r="M14" s="41"/>
      <c r="N14" s="41"/>
      <c r="O14" s="41"/>
      <c r="P14" s="41"/>
      <c r="Q14" s="121"/>
      <c r="R14" s="121"/>
      <c r="S14" s="121"/>
      <c r="T14" s="121"/>
      <c r="U14" s="121"/>
      <c r="V14" s="41"/>
      <c r="W14" s="93"/>
      <c r="X14" s="41"/>
      <c r="Y14" s="82"/>
      <c r="Z14" s="82"/>
      <c r="AA14" s="82"/>
      <c r="AB14" s="82"/>
      <c r="AC14" s="82"/>
      <c r="AD14" s="82"/>
    </row>
    <row r="15" spans="1:30" x14ac:dyDescent="0.25">
      <c r="A15" s="9"/>
      <c r="B15" s="93"/>
      <c r="C15" s="41"/>
      <c r="D15" s="93"/>
      <c r="E15" s="94"/>
      <c r="G15" s="41"/>
      <c r="H15" s="45"/>
      <c r="I15" s="41"/>
      <c r="J15" s="23"/>
      <c r="K15" s="23"/>
      <c r="L15" s="23"/>
      <c r="M15" s="41"/>
      <c r="N15" s="41"/>
      <c r="O15" s="41"/>
      <c r="P15" s="41"/>
      <c r="Q15" s="121"/>
      <c r="R15" s="121"/>
      <c r="S15" s="121"/>
      <c r="T15" s="121"/>
      <c r="U15" s="121"/>
      <c r="V15" s="41"/>
      <c r="W15" s="93"/>
      <c r="X15" s="41"/>
      <c r="Y15" s="82"/>
      <c r="Z15" s="82"/>
      <c r="AA15" s="82"/>
      <c r="AB15" s="82"/>
      <c r="AC15" s="82"/>
      <c r="AD15" s="82"/>
    </row>
    <row r="16" spans="1:30" x14ac:dyDescent="0.25">
      <c r="A16" s="9"/>
      <c r="B16" s="93"/>
      <c r="C16" s="41"/>
      <c r="D16" s="93"/>
      <c r="E16" s="94"/>
      <c r="G16" s="41"/>
      <c r="H16" s="45"/>
      <c r="I16" s="41"/>
      <c r="J16" s="23"/>
      <c r="K16" s="23"/>
      <c r="L16" s="23"/>
      <c r="M16" s="41"/>
      <c r="N16" s="41"/>
      <c r="O16" s="41"/>
      <c r="P16" s="41"/>
      <c r="Q16" s="121"/>
      <c r="R16" s="121"/>
      <c r="S16" s="121"/>
      <c r="T16" s="121"/>
      <c r="U16" s="121"/>
      <c r="V16" s="41"/>
      <c r="W16" s="93"/>
      <c r="X16" s="41"/>
      <c r="Y16" s="82"/>
      <c r="Z16" s="82"/>
      <c r="AA16" s="82"/>
      <c r="AB16" s="82"/>
      <c r="AC16" s="82"/>
      <c r="AD16" s="82"/>
    </row>
    <row r="17" spans="1:30" x14ac:dyDescent="0.25">
      <c r="A17" s="9"/>
      <c r="B17" s="93"/>
      <c r="C17" s="41"/>
      <c r="D17" s="93"/>
      <c r="E17" s="94"/>
      <c r="G17" s="41"/>
      <c r="H17" s="45"/>
      <c r="I17" s="41"/>
      <c r="J17" s="23"/>
      <c r="K17" s="23"/>
      <c r="L17" s="23"/>
      <c r="M17" s="41"/>
      <c r="N17" s="41"/>
      <c r="O17" s="41"/>
      <c r="P17" s="41"/>
      <c r="Q17" s="121"/>
      <c r="R17" s="121"/>
      <c r="S17" s="121"/>
      <c r="T17" s="121"/>
      <c r="U17" s="121"/>
      <c r="V17" s="41"/>
      <c r="W17" s="93"/>
      <c r="X17" s="41"/>
      <c r="Y17" s="82"/>
      <c r="Z17" s="82"/>
      <c r="AA17" s="82"/>
      <c r="AB17" s="82"/>
      <c r="AC17" s="82"/>
      <c r="AD17" s="82"/>
    </row>
    <row r="18" spans="1:30" x14ac:dyDescent="0.25">
      <c r="A18" s="9"/>
      <c r="B18" s="93"/>
      <c r="C18" s="41"/>
      <c r="D18" s="93"/>
      <c r="E18" s="94"/>
      <c r="G18" s="41"/>
      <c r="H18" s="45"/>
      <c r="I18" s="41"/>
      <c r="J18" s="23"/>
      <c r="K18" s="23"/>
      <c r="L18" s="23"/>
      <c r="M18" s="41"/>
      <c r="N18" s="41"/>
      <c r="O18" s="41"/>
      <c r="P18" s="41"/>
      <c r="Q18" s="121"/>
      <c r="R18" s="121"/>
      <c r="S18" s="121"/>
      <c r="T18" s="121"/>
      <c r="U18" s="121"/>
      <c r="V18" s="41"/>
      <c r="W18" s="93"/>
      <c r="X18" s="41"/>
      <c r="Y18" s="82"/>
      <c r="Z18" s="82"/>
      <c r="AA18" s="82"/>
      <c r="AB18" s="82"/>
      <c r="AC18" s="82"/>
      <c r="AD18" s="82"/>
    </row>
    <row r="19" spans="1:30" x14ac:dyDescent="0.25">
      <c r="A19" s="9"/>
      <c r="B19" s="93"/>
      <c r="C19" s="41"/>
      <c r="D19" s="93"/>
      <c r="E19" s="94"/>
      <c r="G19" s="41"/>
      <c r="H19" s="45"/>
      <c r="I19" s="41"/>
      <c r="J19" s="23"/>
      <c r="K19" s="23"/>
      <c r="L19" s="23"/>
      <c r="M19" s="41"/>
      <c r="N19" s="41"/>
      <c r="O19" s="41"/>
      <c r="P19" s="41"/>
      <c r="Q19" s="121"/>
      <c r="R19" s="121"/>
      <c r="S19" s="121"/>
      <c r="T19" s="121"/>
      <c r="U19" s="121"/>
      <c r="V19" s="41"/>
      <c r="W19" s="93"/>
      <c r="X19" s="41"/>
      <c r="Y19" s="82"/>
      <c r="Z19" s="82"/>
      <c r="AA19" s="82"/>
      <c r="AB19" s="82"/>
      <c r="AC19" s="82"/>
      <c r="AD19" s="82"/>
    </row>
    <row r="20" spans="1:30" x14ac:dyDescent="0.25">
      <c r="A20" s="9"/>
      <c r="B20" s="93"/>
      <c r="C20" s="41"/>
      <c r="D20" s="93"/>
      <c r="E20" s="94"/>
      <c r="G20" s="41"/>
      <c r="H20" s="45"/>
      <c r="I20" s="41"/>
      <c r="J20" s="23"/>
      <c r="K20" s="23"/>
      <c r="L20" s="23"/>
      <c r="M20" s="41"/>
      <c r="N20" s="41"/>
      <c r="O20" s="41"/>
      <c r="P20" s="41"/>
      <c r="Q20" s="121"/>
      <c r="R20" s="121"/>
      <c r="S20" s="121"/>
      <c r="T20" s="121"/>
      <c r="U20" s="121"/>
      <c r="V20" s="41"/>
      <c r="W20" s="93"/>
      <c r="X20" s="41"/>
      <c r="Y20" s="82"/>
      <c r="Z20" s="82"/>
      <c r="AA20" s="82"/>
      <c r="AB20" s="82"/>
      <c r="AC20" s="82"/>
      <c r="AD20" s="82"/>
    </row>
    <row r="21" spans="1:30" x14ac:dyDescent="0.25">
      <c r="A21" s="9"/>
      <c r="B21" s="93"/>
      <c r="C21" s="41"/>
      <c r="D21" s="93"/>
      <c r="E21" s="94"/>
      <c r="G21" s="41"/>
      <c r="H21" s="45"/>
      <c r="I21" s="41"/>
      <c r="J21" s="23"/>
      <c r="K21" s="23"/>
      <c r="L21" s="23"/>
      <c r="M21" s="41"/>
      <c r="N21" s="41"/>
      <c r="O21" s="41"/>
      <c r="P21" s="41"/>
      <c r="Q21" s="121"/>
      <c r="R21" s="121"/>
      <c r="S21" s="121"/>
      <c r="T21" s="121"/>
      <c r="U21" s="121"/>
      <c r="V21" s="41"/>
      <c r="W21" s="93"/>
      <c r="X21" s="41"/>
      <c r="Y21" s="82"/>
      <c r="Z21" s="82"/>
      <c r="AA21" s="82"/>
      <c r="AB21" s="82"/>
      <c r="AC21" s="82"/>
      <c r="AD21" s="82"/>
    </row>
    <row r="22" spans="1:30" x14ac:dyDescent="0.25">
      <c r="A22" s="9"/>
      <c r="B22" s="93"/>
      <c r="C22" s="41"/>
      <c r="D22" s="93"/>
      <c r="E22" s="94"/>
      <c r="G22" s="41"/>
      <c r="H22" s="45"/>
      <c r="I22" s="41"/>
      <c r="J22" s="23"/>
      <c r="K22" s="23"/>
      <c r="L22" s="23"/>
      <c r="M22" s="41"/>
      <c r="N22" s="41"/>
      <c r="O22" s="41"/>
      <c r="P22" s="41"/>
      <c r="Q22" s="121"/>
      <c r="R22" s="121"/>
      <c r="S22" s="121"/>
      <c r="T22" s="121"/>
      <c r="U22" s="121"/>
      <c r="V22" s="41"/>
      <c r="W22" s="93"/>
      <c r="X22" s="41"/>
      <c r="Y22" s="82"/>
      <c r="Z22" s="82"/>
      <c r="AA22" s="82"/>
      <c r="AB22" s="82"/>
      <c r="AC22" s="82"/>
      <c r="AD22" s="82"/>
    </row>
    <row r="23" spans="1:30" x14ac:dyDescent="0.25">
      <c r="A23" s="9"/>
      <c r="B23" s="93"/>
      <c r="C23" s="41"/>
      <c r="D23" s="93"/>
      <c r="E23" s="94"/>
      <c r="G23" s="41"/>
      <c r="H23" s="45"/>
      <c r="I23" s="41"/>
      <c r="J23" s="23"/>
      <c r="K23" s="23"/>
      <c r="L23" s="23"/>
      <c r="M23" s="41"/>
      <c r="N23" s="41"/>
      <c r="O23" s="41"/>
      <c r="P23" s="41"/>
      <c r="Q23" s="121"/>
      <c r="R23" s="121"/>
      <c r="S23" s="121"/>
      <c r="T23" s="121"/>
      <c r="U23" s="121"/>
      <c r="V23" s="41"/>
      <c r="W23" s="93"/>
      <c r="X23" s="41"/>
      <c r="Y23" s="82"/>
      <c r="Z23" s="82"/>
      <c r="AA23" s="82"/>
      <c r="AB23" s="82"/>
      <c r="AC23" s="82"/>
      <c r="AD23" s="82"/>
    </row>
    <row r="24" spans="1:30" x14ac:dyDescent="0.25">
      <c r="A24" s="9"/>
      <c r="B24" s="93"/>
      <c r="C24" s="41"/>
      <c r="D24" s="93"/>
      <c r="E24" s="94"/>
      <c r="G24" s="41"/>
      <c r="H24" s="45"/>
      <c r="I24" s="41"/>
      <c r="J24" s="23"/>
      <c r="K24" s="23"/>
      <c r="L24" s="23"/>
      <c r="M24" s="41"/>
      <c r="N24" s="41"/>
      <c r="O24" s="41"/>
      <c r="P24" s="41"/>
      <c r="Q24" s="121"/>
      <c r="R24" s="121"/>
      <c r="S24" s="121"/>
      <c r="T24" s="121"/>
      <c r="U24" s="121"/>
      <c r="V24" s="41"/>
      <c r="W24" s="93"/>
      <c r="X24" s="41"/>
      <c r="Y24" s="82"/>
      <c r="Z24" s="82"/>
      <c r="AA24" s="82"/>
      <c r="AB24" s="82"/>
      <c r="AC24" s="82"/>
      <c r="AD24" s="82"/>
    </row>
    <row r="25" spans="1:30" x14ac:dyDescent="0.25">
      <c r="A25" s="9"/>
      <c r="B25" s="93"/>
      <c r="C25" s="41"/>
      <c r="D25" s="93"/>
      <c r="E25" s="94"/>
      <c r="G25" s="41"/>
      <c r="H25" s="45"/>
      <c r="I25" s="41"/>
      <c r="J25" s="23"/>
      <c r="K25" s="23"/>
      <c r="L25" s="23"/>
      <c r="M25" s="41"/>
      <c r="N25" s="41"/>
      <c r="O25" s="41"/>
      <c r="P25" s="41"/>
      <c r="Q25" s="121"/>
      <c r="R25" s="121"/>
      <c r="S25" s="121"/>
      <c r="T25" s="121"/>
      <c r="U25" s="121"/>
      <c r="V25" s="41"/>
      <c r="W25" s="93"/>
      <c r="X25" s="41"/>
      <c r="Y25" s="82"/>
      <c r="Z25" s="82"/>
      <c r="AA25" s="82"/>
      <c r="AB25" s="82"/>
      <c r="AC25" s="82"/>
      <c r="AD25" s="82"/>
    </row>
    <row r="26" spans="1:30" x14ac:dyDescent="0.25">
      <c r="A26" s="9"/>
      <c r="B26" s="93"/>
      <c r="C26" s="41"/>
      <c r="D26" s="93"/>
      <c r="E26" s="94"/>
      <c r="G26" s="41"/>
      <c r="H26" s="45"/>
      <c r="I26" s="41"/>
      <c r="J26" s="23"/>
      <c r="K26" s="23"/>
      <c r="L26" s="23"/>
      <c r="M26" s="41"/>
      <c r="N26" s="41"/>
      <c r="O26" s="41"/>
      <c r="P26" s="41"/>
      <c r="Q26" s="121"/>
      <c r="R26" s="121"/>
      <c r="S26" s="121"/>
      <c r="T26" s="121"/>
      <c r="U26" s="121"/>
      <c r="V26" s="41"/>
      <c r="W26" s="93"/>
      <c r="X26" s="41"/>
      <c r="Y26" s="82"/>
      <c r="Z26" s="82"/>
      <c r="AA26" s="82"/>
      <c r="AB26" s="82"/>
      <c r="AC26" s="82"/>
      <c r="AD26" s="82"/>
    </row>
    <row r="27" spans="1:30" x14ac:dyDescent="0.25">
      <c r="A27" s="9"/>
      <c r="B27" s="93"/>
      <c r="C27" s="41"/>
      <c r="D27" s="93"/>
      <c r="E27" s="94"/>
      <c r="G27" s="41"/>
      <c r="H27" s="45"/>
      <c r="I27" s="41"/>
      <c r="J27" s="23"/>
      <c r="K27" s="23"/>
      <c r="L27" s="23"/>
      <c r="M27" s="41"/>
      <c r="N27" s="41"/>
      <c r="O27" s="41"/>
      <c r="P27" s="41"/>
      <c r="Q27" s="121"/>
      <c r="R27" s="121"/>
      <c r="S27" s="121"/>
      <c r="T27" s="121"/>
      <c r="U27" s="121"/>
      <c r="V27" s="41"/>
      <c r="W27" s="93"/>
      <c r="X27" s="41"/>
      <c r="Y27" s="82"/>
      <c r="Z27" s="82"/>
      <c r="AA27" s="82"/>
      <c r="AB27" s="82"/>
      <c r="AC27" s="82"/>
      <c r="AD27" s="82"/>
    </row>
    <row r="28" spans="1:30" x14ac:dyDescent="0.25">
      <c r="A28" s="9"/>
      <c r="B28" s="93"/>
      <c r="C28" s="41"/>
      <c r="D28" s="93"/>
      <c r="E28" s="94"/>
      <c r="G28" s="41"/>
      <c r="H28" s="45"/>
      <c r="I28" s="41"/>
      <c r="J28" s="23"/>
      <c r="K28" s="23"/>
      <c r="L28" s="23"/>
      <c r="M28" s="41"/>
      <c r="N28" s="41"/>
      <c r="O28" s="41"/>
      <c r="P28" s="41"/>
      <c r="Q28" s="121"/>
      <c r="R28" s="121"/>
      <c r="S28" s="121"/>
      <c r="T28" s="121"/>
      <c r="U28" s="121"/>
      <c r="V28" s="41"/>
      <c r="W28" s="93"/>
      <c r="X28" s="41"/>
      <c r="Y28" s="82"/>
      <c r="Z28" s="82"/>
      <c r="AA28" s="82"/>
      <c r="AB28" s="82"/>
      <c r="AC28" s="82"/>
      <c r="AD28" s="82"/>
    </row>
    <row r="29" spans="1:30" x14ac:dyDescent="0.25">
      <c r="A29" s="9"/>
      <c r="B29" s="93"/>
      <c r="C29" s="41"/>
      <c r="D29" s="93"/>
      <c r="E29" s="94"/>
      <c r="G29" s="41"/>
      <c r="H29" s="45"/>
      <c r="I29" s="41"/>
      <c r="J29" s="23"/>
      <c r="K29" s="23"/>
      <c r="L29" s="23"/>
      <c r="M29" s="41"/>
      <c r="N29" s="41"/>
      <c r="O29" s="41"/>
      <c r="P29" s="41"/>
      <c r="Q29" s="121"/>
      <c r="R29" s="121"/>
      <c r="S29" s="121"/>
      <c r="T29" s="121"/>
      <c r="U29" s="121"/>
      <c r="V29" s="41"/>
      <c r="W29" s="93"/>
      <c r="X29" s="41"/>
      <c r="Y29" s="82"/>
      <c r="Z29" s="82"/>
      <c r="AA29" s="82"/>
      <c r="AB29" s="82"/>
      <c r="AC29" s="82"/>
      <c r="AD29" s="82"/>
    </row>
    <row r="30" spans="1:30" x14ac:dyDescent="0.25">
      <c r="A30" s="9"/>
      <c r="B30" s="93"/>
      <c r="C30" s="41"/>
      <c r="D30" s="93"/>
      <c r="E30" s="94"/>
      <c r="G30" s="41"/>
      <c r="H30" s="45"/>
      <c r="I30" s="41"/>
      <c r="J30" s="23"/>
      <c r="K30" s="23"/>
      <c r="L30" s="23"/>
      <c r="M30" s="41"/>
      <c r="N30" s="41"/>
      <c r="O30" s="41"/>
      <c r="P30" s="41"/>
      <c r="Q30" s="121"/>
      <c r="R30" s="121"/>
      <c r="S30" s="121"/>
      <c r="T30" s="121"/>
      <c r="U30" s="121"/>
      <c r="V30" s="41"/>
      <c r="W30" s="93"/>
      <c r="X30" s="41"/>
      <c r="Y30" s="82"/>
      <c r="Z30" s="82"/>
      <c r="AA30" s="82"/>
      <c r="AB30" s="82"/>
      <c r="AC30" s="82"/>
      <c r="AD30" s="82"/>
    </row>
    <row r="31" spans="1:30" x14ac:dyDescent="0.25">
      <c r="A31" s="9"/>
      <c r="B31" s="93"/>
      <c r="C31" s="41"/>
      <c r="D31" s="93"/>
      <c r="E31" s="94"/>
      <c r="G31" s="41"/>
      <c r="H31" s="45"/>
      <c r="I31" s="41"/>
      <c r="J31" s="23"/>
      <c r="K31" s="23"/>
      <c r="L31" s="23"/>
      <c r="M31" s="41"/>
      <c r="N31" s="41"/>
      <c r="O31" s="41"/>
      <c r="P31" s="41"/>
      <c r="Q31" s="121"/>
      <c r="R31" s="121"/>
      <c r="S31" s="121"/>
      <c r="T31" s="121"/>
      <c r="U31" s="121"/>
      <c r="V31" s="41"/>
      <c r="W31" s="93"/>
      <c r="X31" s="41"/>
      <c r="Y31" s="82"/>
      <c r="Z31" s="82"/>
      <c r="AA31" s="82"/>
      <c r="AB31" s="82"/>
      <c r="AC31" s="82"/>
      <c r="AD31" s="82"/>
    </row>
    <row r="32" spans="1:30" x14ac:dyDescent="0.25">
      <c r="A32" s="9"/>
      <c r="B32" s="93"/>
      <c r="C32" s="41"/>
      <c r="D32" s="93"/>
      <c r="E32" s="94"/>
      <c r="G32" s="41"/>
      <c r="H32" s="45"/>
      <c r="I32" s="41"/>
      <c r="J32" s="23"/>
      <c r="K32" s="23"/>
      <c r="L32" s="23"/>
      <c r="M32" s="41"/>
      <c r="N32" s="41"/>
      <c r="O32" s="41"/>
      <c r="P32" s="41"/>
      <c r="Q32" s="121"/>
      <c r="R32" s="121"/>
      <c r="S32" s="121"/>
      <c r="T32" s="121"/>
      <c r="U32" s="121"/>
      <c r="V32" s="41"/>
      <c r="W32" s="93"/>
      <c r="X32" s="41"/>
      <c r="Y32" s="82"/>
      <c r="Z32" s="82"/>
      <c r="AA32" s="82"/>
      <c r="AB32" s="82"/>
      <c r="AC32" s="82"/>
      <c r="AD32" s="82"/>
    </row>
    <row r="33" spans="1:30" x14ac:dyDescent="0.25">
      <c r="A33" s="9"/>
      <c r="B33" s="93"/>
      <c r="C33" s="41"/>
      <c r="D33" s="93"/>
      <c r="E33" s="94"/>
      <c r="G33" s="41"/>
      <c r="H33" s="45"/>
      <c r="I33" s="41"/>
      <c r="J33" s="23"/>
      <c r="K33" s="23"/>
      <c r="L33" s="23"/>
      <c r="M33" s="41"/>
      <c r="N33" s="41"/>
      <c r="O33" s="41"/>
      <c r="P33" s="41"/>
      <c r="Q33" s="121"/>
      <c r="R33" s="121"/>
      <c r="S33" s="121"/>
      <c r="T33" s="121"/>
      <c r="U33" s="121"/>
      <c r="V33" s="41"/>
      <c r="W33" s="93"/>
      <c r="X33" s="41"/>
      <c r="Y33" s="82"/>
      <c r="Z33" s="82"/>
      <c r="AA33" s="82"/>
      <c r="AB33" s="82"/>
      <c r="AC33" s="82"/>
      <c r="AD33" s="82"/>
    </row>
    <row r="34" spans="1:30" x14ac:dyDescent="0.25">
      <c r="A34" s="9"/>
      <c r="B34" s="93"/>
      <c r="C34" s="41"/>
      <c r="D34" s="93"/>
      <c r="E34" s="94"/>
      <c r="G34" s="41"/>
      <c r="H34" s="45"/>
      <c r="I34" s="41"/>
      <c r="J34" s="23"/>
      <c r="K34" s="23"/>
      <c r="L34" s="23"/>
      <c r="M34" s="41"/>
      <c r="N34" s="41"/>
      <c r="O34" s="41"/>
      <c r="P34" s="41"/>
      <c r="Q34" s="121"/>
      <c r="R34" s="121"/>
      <c r="S34" s="121"/>
      <c r="T34" s="121"/>
      <c r="U34" s="121"/>
      <c r="V34" s="41"/>
      <c r="W34" s="93"/>
      <c r="X34" s="41"/>
      <c r="Y34" s="82"/>
      <c r="Z34" s="82"/>
      <c r="AA34" s="82"/>
      <c r="AB34" s="82"/>
      <c r="AC34" s="82"/>
      <c r="AD34" s="82"/>
    </row>
    <row r="35" spans="1:30" x14ac:dyDescent="0.25">
      <c r="A35" s="9"/>
      <c r="B35" s="93"/>
      <c r="C35" s="41"/>
      <c r="D35" s="93"/>
      <c r="E35" s="94"/>
      <c r="G35" s="41"/>
      <c r="H35" s="45"/>
      <c r="I35" s="41"/>
      <c r="J35" s="23"/>
      <c r="K35" s="23"/>
      <c r="L35" s="23"/>
      <c r="M35" s="41"/>
      <c r="N35" s="41"/>
      <c r="O35" s="41"/>
      <c r="P35" s="41"/>
      <c r="Q35" s="121"/>
      <c r="R35" s="121"/>
      <c r="S35" s="121"/>
      <c r="T35" s="121"/>
      <c r="U35" s="121"/>
      <c r="V35" s="41"/>
      <c r="W35" s="93"/>
      <c r="X35" s="41"/>
      <c r="Y35" s="82"/>
      <c r="Z35" s="82"/>
      <c r="AA35" s="82"/>
      <c r="AB35" s="82"/>
      <c r="AC35" s="82"/>
      <c r="AD35" s="82"/>
    </row>
    <row r="36" spans="1:30" x14ac:dyDescent="0.25">
      <c r="A36" s="9"/>
      <c r="B36" s="93"/>
      <c r="C36" s="41"/>
      <c r="D36" s="93"/>
      <c r="E36" s="94"/>
      <c r="G36" s="41"/>
      <c r="H36" s="45"/>
      <c r="I36" s="41"/>
      <c r="J36" s="23"/>
      <c r="K36" s="23"/>
      <c r="L36" s="23"/>
      <c r="M36" s="41"/>
      <c r="N36" s="41"/>
      <c r="O36" s="41"/>
      <c r="P36" s="41"/>
      <c r="Q36" s="121"/>
      <c r="R36" s="121"/>
      <c r="S36" s="121"/>
      <c r="T36" s="121"/>
      <c r="U36" s="121"/>
      <c r="V36" s="41"/>
      <c r="W36" s="93"/>
      <c r="X36" s="41"/>
      <c r="Y36" s="82"/>
      <c r="Z36" s="82"/>
      <c r="AA36" s="82"/>
      <c r="AB36" s="82"/>
      <c r="AC36" s="82"/>
      <c r="AD36" s="82"/>
    </row>
    <row r="37" spans="1:30" x14ac:dyDescent="0.25">
      <c r="A37" s="9"/>
      <c r="B37" s="93"/>
      <c r="C37" s="41"/>
      <c r="D37" s="93"/>
      <c r="E37" s="94"/>
      <c r="G37" s="41"/>
      <c r="H37" s="45"/>
      <c r="I37" s="41"/>
      <c r="J37" s="23"/>
      <c r="K37" s="23"/>
      <c r="L37" s="23"/>
      <c r="M37" s="41"/>
      <c r="N37" s="41"/>
      <c r="O37" s="41"/>
      <c r="P37" s="41"/>
      <c r="Q37" s="121"/>
      <c r="R37" s="121"/>
      <c r="S37" s="121"/>
      <c r="T37" s="121"/>
      <c r="U37" s="121"/>
      <c r="V37" s="41"/>
      <c r="W37" s="93"/>
      <c r="X37" s="41"/>
      <c r="Y37" s="82"/>
      <c r="Z37" s="82"/>
      <c r="AA37" s="82"/>
      <c r="AB37" s="82"/>
      <c r="AC37" s="82"/>
      <c r="AD37" s="82"/>
    </row>
    <row r="38" spans="1:30" x14ac:dyDescent="0.25">
      <c r="A38" s="9"/>
      <c r="B38" s="93"/>
      <c r="C38" s="41"/>
      <c r="D38" s="93"/>
      <c r="E38" s="94"/>
      <c r="G38" s="41"/>
      <c r="H38" s="45"/>
      <c r="I38" s="41"/>
      <c r="J38" s="23"/>
      <c r="K38" s="23"/>
      <c r="L38" s="23"/>
      <c r="M38" s="41"/>
      <c r="N38" s="41"/>
      <c r="O38" s="41"/>
      <c r="P38" s="41"/>
      <c r="Q38" s="121"/>
      <c r="R38" s="121"/>
      <c r="S38" s="121"/>
      <c r="T38" s="121"/>
      <c r="U38" s="121"/>
      <c r="V38" s="41"/>
      <c r="W38" s="93"/>
      <c r="X38" s="41"/>
      <c r="Y38" s="82"/>
      <c r="Z38" s="82"/>
      <c r="AA38" s="82"/>
      <c r="AB38" s="82"/>
      <c r="AC38" s="82"/>
      <c r="AD38" s="82"/>
    </row>
    <row r="39" spans="1:30" x14ac:dyDescent="0.25">
      <c r="A39" s="9"/>
      <c r="B39" s="93"/>
      <c r="C39" s="41"/>
      <c r="D39" s="93"/>
      <c r="E39" s="94"/>
      <c r="G39" s="41"/>
      <c r="H39" s="45"/>
      <c r="I39" s="41"/>
      <c r="J39" s="23"/>
      <c r="K39" s="23"/>
      <c r="L39" s="23"/>
      <c r="M39" s="41"/>
      <c r="N39" s="41"/>
      <c r="O39" s="41"/>
      <c r="P39" s="41"/>
      <c r="Q39" s="121"/>
      <c r="R39" s="121"/>
      <c r="S39" s="121"/>
      <c r="T39" s="121"/>
      <c r="U39" s="121"/>
      <c r="V39" s="41"/>
      <c r="W39" s="93"/>
      <c r="X39" s="41"/>
      <c r="Y39" s="82"/>
      <c r="Z39" s="82"/>
      <c r="AA39" s="82"/>
      <c r="AB39" s="82"/>
      <c r="AC39" s="82"/>
      <c r="AD39" s="82"/>
    </row>
    <row r="40" spans="1:30" x14ac:dyDescent="0.25">
      <c r="A40" s="9"/>
      <c r="B40" s="93"/>
      <c r="C40" s="41"/>
      <c r="D40" s="93"/>
      <c r="E40" s="94"/>
      <c r="G40" s="41"/>
      <c r="H40" s="45"/>
      <c r="I40" s="41"/>
      <c r="J40" s="23"/>
      <c r="K40" s="23"/>
      <c r="L40" s="23"/>
      <c r="M40" s="41"/>
      <c r="N40" s="41"/>
      <c r="O40" s="41"/>
      <c r="P40" s="41"/>
      <c r="Q40" s="121"/>
      <c r="R40" s="121"/>
      <c r="S40" s="121"/>
      <c r="T40" s="121"/>
      <c r="U40" s="121"/>
      <c r="V40" s="41"/>
      <c r="W40" s="93"/>
      <c r="X40" s="41"/>
      <c r="Y40" s="82"/>
      <c r="Z40" s="82"/>
      <c r="AA40" s="82"/>
      <c r="AB40" s="82"/>
      <c r="AC40" s="82"/>
      <c r="AD40" s="82"/>
    </row>
    <row r="41" spans="1:30" x14ac:dyDescent="0.25">
      <c r="A41" s="9"/>
      <c r="B41" s="93"/>
      <c r="C41" s="41"/>
      <c r="D41" s="93"/>
      <c r="E41" s="94"/>
      <c r="G41" s="41"/>
      <c r="H41" s="45"/>
      <c r="I41" s="41"/>
      <c r="J41" s="23"/>
      <c r="K41" s="23"/>
      <c r="L41" s="23"/>
      <c r="M41" s="41"/>
      <c r="N41" s="41"/>
      <c r="O41" s="41"/>
      <c r="P41" s="41"/>
      <c r="Q41" s="121"/>
      <c r="R41" s="121"/>
      <c r="S41" s="121"/>
      <c r="T41" s="121"/>
      <c r="U41" s="121"/>
      <c r="V41" s="41"/>
      <c r="W41" s="93"/>
      <c r="X41" s="41"/>
      <c r="Y41" s="82"/>
      <c r="Z41" s="82"/>
      <c r="AA41" s="82"/>
      <c r="AB41" s="82"/>
      <c r="AC41" s="82"/>
      <c r="AD41" s="82"/>
    </row>
    <row r="42" spans="1:30" x14ac:dyDescent="0.25">
      <c r="A42" s="9"/>
      <c r="B42" s="93"/>
      <c r="C42" s="41"/>
      <c r="D42" s="93"/>
      <c r="E42" s="94"/>
      <c r="G42" s="41"/>
      <c r="H42" s="45"/>
      <c r="I42" s="41"/>
      <c r="J42" s="23"/>
      <c r="K42" s="23"/>
      <c r="L42" s="23"/>
      <c r="M42" s="41"/>
      <c r="N42" s="41"/>
      <c r="O42" s="41"/>
      <c r="P42" s="41"/>
      <c r="Q42" s="121"/>
      <c r="R42" s="121"/>
      <c r="S42" s="121"/>
      <c r="T42" s="121"/>
      <c r="U42" s="121"/>
      <c r="V42" s="41"/>
      <c r="W42" s="93"/>
      <c r="X42" s="41"/>
      <c r="Y42" s="82"/>
      <c r="Z42" s="82"/>
      <c r="AA42" s="82"/>
      <c r="AB42" s="82"/>
      <c r="AC42" s="82"/>
      <c r="AD42" s="82"/>
    </row>
    <row r="43" spans="1:30" x14ac:dyDescent="0.25">
      <c r="A43" s="9"/>
      <c r="B43" s="93"/>
      <c r="C43" s="41"/>
      <c r="D43" s="93"/>
      <c r="E43" s="94"/>
      <c r="G43" s="41"/>
      <c r="H43" s="45"/>
      <c r="I43" s="41"/>
      <c r="J43" s="23"/>
      <c r="K43" s="23"/>
      <c r="L43" s="23"/>
      <c r="M43" s="41"/>
      <c r="N43" s="41"/>
      <c r="O43" s="41"/>
      <c r="P43" s="41"/>
      <c r="Q43" s="121"/>
      <c r="R43" s="121"/>
      <c r="S43" s="121"/>
      <c r="T43" s="121"/>
      <c r="U43" s="121"/>
      <c r="V43" s="41"/>
      <c r="W43" s="93"/>
      <c r="X43" s="41"/>
      <c r="Y43" s="82"/>
      <c r="Z43" s="82"/>
      <c r="AA43" s="82"/>
      <c r="AB43" s="82"/>
      <c r="AC43" s="82"/>
      <c r="AD43" s="82"/>
    </row>
    <row r="44" spans="1:30" x14ac:dyDescent="0.25">
      <c r="A44" s="9"/>
      <c r="B44" s="93"/>
      <c r="C44" s="41"/>
      <c r="D44" s="93"/>
      <c r="E44" s="94"/>
      <c r="G44" s="41"/>
      <c r="H44" s="45"/>
      <c r="I44" s="41"/>
      <c r="J44" s="23"/>
      <c r="K44" s="23"/>
      <c r="L44" s="23"/>
      <c r="M44" s="41"/>
      <c r="N44" s="41"/>
      <c r="O44" s="41"/>
      <c r="P44" s="41"/>
      <c r="Q44" s="121"/>
      <c r="R44" s="121"/>
      <c r="S44" s="121"/>
      <c r="T44" s="121"/>
      <c r="U44" s="121"/>
      <c r="V44" s="41"/>
      <c r="W44" s="93"/>
      <c r="X44" s="41"/>
      <c r="Y44" s="82"/>
      <c r="Z44" s="82"/>
      <c r="AA44" s="82"/>
      <c r="AB44" s="82"/>
      <c r="AC44" s="82"/>
      <c r="AD44" s="82"/>
    </row>
    <row r="45" spans="1:30" x14ac:dyDescent="0.25">
      <c r="A45" s="9"/>
      <c r="B45" s="93"/>
      <c r="C45" s="41"/>
      <c r="D45" s="93"/>
      <c r="E45" s="94"/>
      <c r="G45" s="41"/>
      <c r="H45" s="45"/>
      <c r="I45" s="41"/>
      <c r="J45" s="23"/>
      <c r="K45" s="23"/>
      <c r="L45" s="23"/>
      <c r="M45" s="41"/>
      <c r="N45" s="41"/>
      <c r="O45" s="41"/>
      <c r="P45" s="41"/>
      <c r="Q45" s="121"/>
      <c r="R45" s="121"/>
      <c r="S45" s="121"/>
      <c r="T45" s="121"/>
      <c r="U45" s="121"/>
      <c r="V45" s="41"/>
      <c r="W45" s="93"/>
      <c r="X45" s="41"/>
      <c r="Y45" s="82"/>
      <c r="Z45" s="82"/>
      <c r="AA45" s="82"/>
      <c r="AB45" s="82"/>
      <c r="AC45" s="82"/>
      <c r="AD45" s="82"/>
    </row>
    <row r="46" spans="1:30" x14ac:dyDescent="0.25">
      <c r="A46" s="9"/>
      <c r="B46" s="93"/>
      <c r="C46" s="41"/>
      <c r="D46" s="93"/>
      <c r="E46" s="94"/>
      <c r="G46" s="41"/>
      <c r="H46" s="45"/>
      <c r="I46" s="41"/>
      <c r="J46" s="23"/>
      <c r="K46" s="23"/>
      <c r="L46" s="23"/>
      <c r="M46" s="41"/>
      <c r="N46" s="41"/>
      <c r="O46" s="41"/>
      <c r="P46" s="41"/>
      <c r="Q46" s="121"/>
      <c r="R46" s="121"/>
      <c r="S46" s="121"/>
      <c r="T46" s="121"/>
      <c r="U46" s="121"/>
      <c r="V46" s="41"/>
      <c r="W46" s="93"/>
      <c r="X46" s="41"/>
      <c r="Y46" s="82"/>
      <c r="Z46" s="82"/>
      <c r="AA46" s="82"/>
      <c r="AB46" s="82"/>
      <c r="AC46" s="82"/>
      <c r="AD46" s="82"/>
    </row>
    <row r="47" spans="1:30" x14ac:dyDescent="0.25">
      <c r="A47" s="9"/>
      <c r="B47" s="93"/>
      <c r="C47" s="41"/>
      <c r="D47" s="93"/>
      <c r="E47" s="94"/>
      <c r="G47" s="41"/>
      <c r="H47" s="45"/>
      <c r="I47" s="41"/>
      <c r="J47" s="23"/>
      <c r="K47" s="23"/>
      <c r="L47" s="23"/>
      <c r="M47" s="41"/>
      <c r="N47" s="41"/>
      <c r="O47" s="41"/>
      <c r="P47" s="41"/>
      <c r="Q47" s="121"/>
      <c r="R47" s="121"/>
      <c r="S47" s="121"/>
      <c r="T47" s="121"/>
      <c r="U47" s="121"/>
      <c r="V47" s="41"/>
      <c r="W47" s="93"/>
      <c r="X47" s="41"/>
      <c r="Y47" s="82"/>
      <c r="Z47" s="82"/>
      <c r="AA47" s="82"/>
      <c r="AB47" s="82"/>
      <c r="AC47" s="82"/>
      <c r="AD47" s="82"/>
    </row>
    <row r="48" spans="1:30" x14ac:dyDescent="0.25">
      <c r="A48" s="9"/>
      <c r="B48" s="93"/>
      <c r="C48" s="41"/>
      <c r="D48" s="93"/>
      <c r="E48" s="94"/>
      <c r="G48" s="41"/>
      <c r="H48" s="45"/>
      <c r="I48" s="41"/>
      <c r="J48" s="23"/>
      <c r="K48" s="23"/>
      <c r="L48" s="23"/>
      <c r="M48" s="41"/>
      <c r="N48" s="41"/>
      <c r="O48" s="41"/>
      <c r="P48" s="41"/>
      <c r="Q48" s="121"/>
      <c r="R48" s="121"/>
      <c r="S48" s="121"/>
      <c r="T48" s="121"/>
      <c r="U48" s="121"/>
      <c r="V48" s="41"/>
      <c r="W48" s="93"/>
      <c r="X48" s="41"/>
      <c r="Y48" s="82"/>
      <c r="Z48" s="82"/>
      <c r="AA48" s="82"/>
      <c r="AB48" s="82"/>
      <c r="AC48" s="82"/>
      <c r="AD48" s="82"/>
    </row>
    <row r="49" spans="1:30" x14ac:dyDescent="0.25">
      <c r="A49" s="9"/>
      <c r="B49" s="93"/>
      <c r="C49" s="41"/>
      <c r="D49" s="93"/>
      <c r="E49" s="94"/>
      <c r="G49" s="41"/>
      <c r="H49" s="45"/>
      <c r="I49" s="41"/>
      <c r="J49" s="23"/>
      <c r="K49" s="23"/>
      <c r="L49" s="23"/>
      <c r="M49" s="41"/>
      <c r="N49" s="41"/>
      <c r="O49" s="41"/>
      <c r="P49" s="41"/>
      <c r="Q49" s="121"/>
      <c r="R49" s="121"/>
      <c r="S49" s="121"/>
      <c r="T49" s="121"/>
      <c r="U49" s="121"/>
      <c r="V49" s="41"/>
      <c r="W49" s="93"/>
      <c r="X49" s="41"/>
      <c r="Y49" s="82"/>
      <c r="Z49" s="82"/>
      <c r="AA49" s="82"/>
      <c r="AB49" s="82"/>
      <c r="AC49" s="82"/>
      <c r="AD49" s="82"/>
    </row>
    <row r="50" spans="1:30" x14ac:dyDescent="0.25">
      <c r="A50" s="9"/>
      <c r="B50" s="93"/>
      <c r="C50" s="41"/>
      <c r="D50" s="93"/>
      <c r="E50" s="94"/>
      <c r="G50" s="41"/>
      <c r="H50" s="45"/>
      <c r="I50" s="41"/>
      <c r="J50" s="23"/>
      <c r="K50" s="23"/>
      <c r="L50" s="23"/>
      <c r="M50" s="41"/>
      <c r="N50" s="41"/>
      <c r="O50" s="41"/>
      <c r="P50" s="41"/>
      <c r="Q50" s="121"/>
      <c r="R50" s="121"/>
      <c r="S50" s="121"/>
      <c r="T50" s="121"/>
      <c r="U50" s="121"/>
      <c r="V50" s="41"/>
      <c r="W50" s="93"/>
      <c r="X50" s="41"/>
      <c r="Y50" s="82"/>
      <c r="Z50" s="82"/>
      <c r="AA50" s="82"/>
      <c r="AB50" s="82"/>
      <c r="AC50" s="82"/>
      <c r="AD50" s="82"/>
    </row>
    <row r="51" spans="1:30" x14ac:dyDescent="0.25">
      <c r="A51" s="9"/>
      <c r="B51" s="93"/>
      <c r="C51" s="41"/>
      <c r="D51" s="93"/>
      <c r="E51" s="94"/>
      <c r="G51" s="41"/>
      <c r="H51" s="45"/>
      <c r="I51" s="41"/>
      <c r="J51" s="23"/>
      <c r="K51" s="23"/>
      <c r="L51" s="23"/>
      <c r="M51" s="41"/>
      <c r="N51" s="41"/>
      <c r="O51" s="41"/>
      <c r="P51" s="41"/>
      <c r="Q51" s="121"/>
      <c r="R51" s="121"/>
      <c r="S51" s="121"/>
      <c r="T51" s="121"/>
      <c r="U51" s="121"/>
      <c r="V51" s="41"/>
      <c r="W51" s="93"/>
      <c r="X51" s="41"/>
      <c r="Y51" s="82"/>
      <c r="Z51" s="82"/>
      <c r="AA51" s="82"/>
      <c r="AB51" s="82"/>
      <c r="AC51" s="82"/>
      <c r="AD51" s="82"/>
    </row>
    <row r="52" spans="1:30" x14ac:dyDescent="0.25">
      <c r="A52" s="9"/>
      <c r="B52" s="93"/>
      <c r="C52" s="41"/>
      <c r="D52" s="93"/>
      <c r="E52" s="94"/>
      <c r="G52" s="41"/>
      <c r="H52" s="45"/>
      <c r="I52" s="41"/>
      <c r="J52" s="23"/>
      <c r="K52" s="23"/>
      <c r="L52" s="23"/>
      <c r="M52" s="41"/>
      <c r="N52" s="41"/>
      <c r="O52" s="41"/>
      <c r="P52" s="41"/>
      <c r="Q52" s="121"/>
      <c r="R52" s="121"/>
      <c r="S52" s="121"/>
      <c r="T52" s="121"/>
      <c r="U52" s="121"/>
      <c r="V52" s="41"/>
      <c r="W52" s="93"/>
      <c r="X52" s="41"/>
      <c r="Y52" s="82"/>
      <c r="Z52" s="82"/>
      <c r="AA52" s="82"/>
      <c r="AB52" s="82"/>
      <c r="AC52" s="82"/>
      <c r="AD52" s="82"/>
    </row>
    <row r="53" spans="1:30" x14ac:dyDescent="0.25">
      <c r="A53" s="9"/>
      <c r="B53" s="93"/>
      <c r="C53" s="41"/>
      <c r="D53" s="93"/>
      <c r="E53" s="94"/>
      <c r="G53" s="41"/>
      <c r="H53" s="45"/>
      <c r="I53" s="41"/>
      <c r="J53" s="23"/>
      <c r="K53" s="23"/>
      <c r="L53" s="23"/>
      <c r="M53" s="41"/>
      <c r="N53" s="41"/>
      <c r="O53" s="41"/>
      <c r="P53" s="41"/>
      <c r="Q53" s="121"/>
      <c r="R53" s="121"/>
      <c r="S53" s="121"/>
      <c r="T53" s="121"/>
      <c r="U53" s="121"/>
      <c r="V53" s="41"/>
      <c r="W53" s="93"/>
      <c r="X53" s="41"/>
      <c r="Y53" s="82"/>
      <c r="Z53" s="82"/>
      <c r="AA53" s="82"/>
      <c r="AB53" s="82"/>
      <c r="AC53" s="82"/>
      <c r="AD53" s="82"/>
    </row>
    <row r="54" spans="1:30" x14ac:dyDescent="0.25">
      <c r="A54" s="9"/>
      <c r="B54" s="93"/>
      <c r="C54" s="41"/>
      <c r="D54" s="93"/>
      <c r="E54" s="94"/>
      <c r="G54" s="41"/>
      <c r="H54" s="45"/>
      <c r="I54" s="41"/>
      <c r="J54" s="23"/>
      <c r="K54" s="23"/>
      <c r="L54" s="23"/>
      <c r="M54" s="41"/>
      <c r="N54" s="41"/>
      <c r="O54" s="41"/>
      <c r="P54" s="41"/>
      <c r="Q54" s="121"/>
      <c r="R54" s="121"/>
      <c r="S54" s="121"/>
      <c r="T54" s="121"/>
      <c r="U54" s="121"/>
      <c r="V54" s="41"/>
      <c r="W54" s="93"/>
      <c r="X54" s="41"/>
      <c r="Y54" s="82"/>
      <c r="Z54" s="82"/>
      <c r="AA54" s="82"/>
      <c r="AB54" s="82"/>
      <c r="AC54" s="82"/>
      <c r="AD54" s="82"/>
    </row>
    <row r="55" spans="1:30" x14ac:dyDescent="0.25">
      <c r="A55" s="9"/>
      <c r="B55" s="93"/>
      <c r="C55" s="41"/>
      <c r="D55" s="93"/>
      <c r="E55" s="94"/>
      <c r="G55" s="41"/>
      <c r="H55" s="45"/>
      <c r="I55" s="41"/>
      <c r="J55" s="23"/>
      <c r="K55" s="23"/>
      <c r="L55" s="23"/>
      <c r="M55" s="41"/>
      <c r="N55" s="41"/>
      <c r="O55" s="41"/>
      <c r="P55" s="41"/>
      <c r="Q55" s="121"/>
      <c r="R55" s="121"/>
      <c r="S55" s="121"/>
      <c r="T55" s="121"/>
      <c r="U55" s="121"/>
      <c r="V55" s="41"/>
      <c r="W55" s="93"/>
      <c r="X55" s="41"/>
      <c r="Y55" s="82"/>
      <c r="Z55" s="82"/>
      <c r="AA55" s="82"/>
      <c r="AB55" s="82"/>
      <c r="AC55" s="82"/>
      <c r="AD55" s="82"/>
    </row>
    <row r="56" spans="1:30" x14ac:dyDescent="0.25">
      <c r="A56" s="9"/>
      <c r="B56" s="93"/>
      <c r="C56" s="41"/>
      <c r="D56" s="93"/>
      <c r="E56" s="94"/>
      <c r="G56" s="41"/>
      <c r="H56" s="45"/>
      <c r="I56" s="41"/>
      <c r="J56" s="23"/>
      <c r="K56" s="23"/>
      <c r="L56" s="23"/>
      <c r="M56" s="41"/>
      <c r="N56" s="41"/>
      <c r="O56" s="41"/>
      <c r="P56" s="41"/>
      <c r="Q56" s="121"/>
      <c r="R56" s="121"/>
      <c r="S56" s="121"/>
      <c r="T56" s="121"/>
      <c r="U56" s="121"/>
      <c r="V56" s="41"/>
      <c r="W56" s="93"/>
      <c r="X56" s="41"/>
      <c r="Y56" s="82"/>
      <c r="Z56" s="82"/>
      <c r="AA56" s="82"/>
      <c r="AB56" s="82"/>
      <c r="AC56" s="82"/>
      <c r="AD56" s="82"/>
    </row>
    <row r="57" spans="1:30" x14ac:dyDescent="0.25">
      <c r="A57" s="9"/>
      <c r="B57" s="93"/>
      <c r="C57" s="41"/>
      <c r="D57" s="93"/>
      <c r="E57" s="94"/>
      <c r="G57" s="41"/>
      <c r="H57" s="45"/>
      <c r="I57" s="41"/>
      <c r="J57" s="23"/>
      <c r="K57" s="23"/>
      <c r="L57" s="23"/>
      <c r="M57" s="41"/>
      <c r="N57" s="41"/>
      <c r="O57" s="41"/>
      <c r="P57" s="41"/>
      <c r="Q57" s="121"/>
      <c r="R57" s="121"/>
      <c r="S57" s="121"/>
      <c r="T57" s="121"/>
      <c r="U57" s="121"/>
      <c r="V57" s="41"/>
      <c r="W57" s="93"/>
      <c r="X57" s="41"/>
      <c r="Y57" s="82"/>
      <c r="Z57" s="82"/>
      <c r="AA57" s="82"/>
      <c r="AB57" s="82"/>
      <c r="AC57" s="82"/>
      <c r="AD57" s="82"/>
    </row>
    <row r="58" spans="1:30" x14ac:dyDescent="0.25">
      <c r="A58" s="9"/>
      <c r="B58" s="93"/>
      <c r="C58" s="41"/>
      <c r="D58" s="93"/>
      <c r="E58" s="94"/>
      <c r="G58" s="41"/>
      <c r="H58" s="45"/>
      <c r="I58" s="41"/>
      <c r="J58" s="23"/>
      <c r="K58" s="23"/>
      <c r="L58" s="23"/>
      <c r="M58" s="41"/>
      <c r="N58" s="41"/>
      <c r="O58" s="41"/>
      <c r="P58" s="41"/>
      <c r="Q58" s="121"/>
      <c r="R58" s="121"/>
      <c r="S58" s="121"/>
      <c r="T58" s="121"/>
      <c r="U58" s="121"/>
      <c r="V58" s="41"/>
      <c r="W58" s="93"/>
      <c r="X58" s="41"/>
      <c r="Y58" s="82"/>
      <c r="Z58" s="82"/>
      <c r="AA58" s="82"/>
      <c r="AB58" s="82"/>
      <c r="AC58" s="82"/>
      <c r="AD58" s="82"/>
    </row>
    <row r="59" spans="1:30" x14ac:dyDescent="0.25">
      <c r="A59" s="9"/>
      <c r="B59" s="93"/>
      <c r="C59" s="41"/>
      <c r="D59" s="93"/>
      <c r="E59" s="94"/>
      <c r="G59" s="41"/>
      <c r="H59" s="45"/>
      <c r="I59" s="41"/>
      <c r="J59" s="23"/>
      <c r="K59" s="23"/>
      <c r="L59" s="23"/>
      <c r="M59" s="41"/>
      <c r="N59" s="41"/>
      <c r="O59" s="41"/>
      <c r="P59" s="41"/>
      <c r="Q59" s="121"/>
      <c r="R59" s="121"/>
      <c r="S59" s="121"/>
      <c r="T59" s="121"/>
      <c r="U59" s="121"/>
      <c r="V59" s="41"/>
      <c r="W59" s="93"/>
      <c r="X59" s="41"/>
      <c r="Y59" s="82"/>
      <c r="Z59" s="82"/>
      <c r="AA59" s="82"/>
      <c r="AB59" s="82"/>
      <c r="AC59" s="82"/>
      <c r="AD59" s="8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2020-09-21T17:48:01Z</dcterms:modified>
</cp:coreProperties>
</file>