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Q14" i="3"/>
  <c r="AR14" i="3" s="1"/>
  <c r="AP14" i="3"/>
  <c r="AO14" i="3"/>
  <c r="AN14" i="3"/>
  <c r="AM14" i="3"/>
  <c r="AG14" i="3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F14" i="3"/>
  <c r="F18" i="3" s="1"/>
  <c r="E14" i="3"/>
  <c r="E18" i="3" s="1"/>
  <c r="E20" i="3" s="1"/>
  <c r="N18" i="3" l="1"/>
  <c r="M18" i="3"/>
  <c r="L18" i="3"/>
  <c r="J14" i="3"/>
  <c r="J18" i="3"/>
  <c r="O18" i="3"/>
  <c r="G20" i="3"/>
  <c r="K19" i="3"/>
  <c r="K20" i="3" s="1"/>
  <c r="J20" i="3" s="1"/>
  <c r="F19" i="3"/>
  <c r="F20" i="3" s="1"/>
  <c r="H19" i="3"/>
  <c r="H20" i="3" s="1"/>
  <c r="M20" i="3" s="1"/>
  <c r="O20" i="3"/>
  <c r="O19" i="3"/>
  <c r="J19" i="3"/>
  <c r="AF14" i="3"/>
  <c r="L19" i="3" l="1"/>
  <c r="N19" i="3"/>
  <c r="N20" i="3"/>
  <c r="L20" i="3"/>
  <c r="M19" i="3"/>
</calcChain>
</file>

<file path=xl/sharedStrings.xml><?xml version="1.0" encoding="utf-8"?>
<sst xmlns="http://schemas.openxmlformats.org/spreadsheetml/2006/main" count="178" uniqueCount="70">
  <si>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</si>
  <si>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</si>
  <si>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</si>
  <si>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</si>
  <si>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</si>
  <si>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</si>
  <si>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</si>
  <si>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</si>
  <si>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</si>
  <si>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</si>
  <si>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</si>
  <si>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</si>
  <si>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</si>
  <si>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</si>
  <si>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</si>
  <si>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</si>
  <si>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</si>
  <si>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</si>
  <si>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</si>
  <si>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</si>
  <si>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</si>
  <si>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</si>
  <si>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</si>
  <si>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</si>
  <si>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</si>
  <si>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</si>
  <si>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</si>
  <si>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</si>
  <si>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</si>
  <si>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</si>
  <si>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</si>
  <si>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</si>
  <si>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</si>
  <si>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</si>
  <si>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Mäenpää</t>
  </si>
  <si>
    <t>5.</t>
  </si>
  <si>
    <t>NJ</t>
  </si>
  <si>
    <t>25.07. 2006  NJ - SoJy  1-2  (1-2, 3-1, 1-1, 0-1)</t>
  </si>
  <si>
    <t xml:space="preserve">  31 v   4 kk 17 pv</t>
  </si>
  <si>
    <t>30.07. 2006  NJ - KPL  2-0  (10-3, 3-1)</t>
  </si>
  <si>
    <t>3.  ottelu</t>
  </si>
  <si>
    <t xml:space="preserve">  31 v   4 kk 22 pv</t>
  </si>
  <si>
    <t>ykköspesis</t>
  </si>
  <si>
    <t>6.</t>
  </si>
  <si>
    <t>NJ  2</t>
  </si>
  <si>
    <t>suomensarja</t>
  </si>
  <si>
    <t>4.</t>
  </si>
  <si>
    <t>3.</t>
  </si>
  <si>
    <t>8.</t>
  </si>
  <si>
    <t>Seurat</t>
  </si>
  <si>
    <t>8.3.1975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</si>
  <si>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</si>
  <si>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</si>
  <si>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</si>
  <si>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</si>
  <si>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</si>
  <si>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</si>
  <si>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</si>
  <si>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</si>
  <si>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</si>
  <si>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</si>
  <si>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</si>
  <si>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</si>
  <si>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</si>
  <si>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</si>
  <si>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</si>
  <si>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</si>
  <si>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</si>
  <si>
    <t>NJ = Nurmon Jymy  (1925),  kasvattajaseura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</si>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</sst>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5703125" style="80" customWidth="1"/>
    <col min="5" max="7" width="5.7109375" style="79" customWidth="1"/>
    <col min="8" max="8" width="5.5703125" style="79" customWidth="1"/>
    <col min="9" max="9" width="5.425781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29" customWidth="1"/>
    <col min="16" max="20" width="5.7109375" style="79" customWidth="1"/>
    <col min="21" max="21" width="8.7109375" style="79" customWidth="1"/>
    <col min="22" max="22" width="0.5703125" style="29" customWidth="1"/>
    <col min="23" max="27" width="5.7109375" style="79" customWidth="1"/>
    <col min="28" max="28" width="8.7109375" style="79" customWidth="1"/>
    <col min="29" max="29" width="0.5703125" style="29" customWidth="1"/>
    <col min="30" max="35" width="5.7109375" style="7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9"/>
      <c r="W2" s="22" t="s">
        <v>16</v>
      </c>
      <c r="X2" s="14"/>
      <c r="Y2" s="14"/>
      <c r="Z2" s="14"/>
      <c r="AA2" s="14"/>
      <c r="AB2" s="15"/>
      <c r="AC2" s="8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1994</v>
      </c>
      <c r="C4" s="25" t="s">
        <v>48</v>
      </c>
      <c r="D4" s="26" t="s">
        <v>36</v>
      </c>
      <c r="E4" s="25"/>
      <c r="F4" s="27" t="s">
        <v>42</v>
      </c>
      <c r="G4" s="82"/>
      <c r="H4" s="81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67"/>
      <c r="X4" s="67"/>
      <c r="Y4" s="32"/>
      <c r="Z4" s="67"/>
      <c r="AA4" s="32"/>
      <c r="AB4" s="90"/>
      <c r="AC4" s="24"/>
      <c r="AD4" s="30"/>
      <c r="AE4" s="34"/>
      <c r="AF4" s="91"/>
      <c r="AG4" s="31"/>
      <c r="AH4" s="33"/>
      <c r="AI4" s="30"/>
      <c r="AJ4" s="9"/>
    </row>
    <row r="5" spans="1:36" s="23" customFormat="1" ht="15" customHeight="1" x14ac:dyDescent="0.2">
      <c r="A5" s="9"/>
      <c r="B5" s="30">
        <v>1995</v>
      </c>
      <c r="C5" s="33"/>
      <c r="D5" s="2"/>
      <c r="E5" s="30"/>
      <c r="F5" s="34"/>
      <c r="G5" s="30"/>
      <c r="H5" s="30"/>
      <c r="I5" s="30"/>
      <c r="J5" s="30"/>
      <c r="K5" s="30"/>
      <c r="L5" s="30"/>
      <c r="M5" s="30"/>
      <c r="N5" s="35"/>
      <c r="O5" s="24"/>
      <c r="P5" s="30"/>
      <c r="Q5" s="30"/>
      <c r="R5" s="30"/>
      <c r="S5" s="30"/>
      <c r="T5" s="30"/>
      <c r="U5" s="31"/>
      <c r="V5" s="24"/>
      <c r="W5" s="67"/>
      <c r="X5" s="67"/>
      <c r="Y5" s="32"/>
      <c r="Z5" s="67"/>
      <c r="AA5" s="32"/>
      <c r="AB5" s="90"/>
      <c r="AC5" s="24"/>
      <c r="AD5" s="30"/>
      <c r="AE5" s="34"/>
      <c r="AF5" s="91"/>
      <c r="AG5" s="31"/>
      <c r="AH5" s="33"/>
      <c r="AI5" s="30"/>
      <c r="AJ5" s="9"/>
    </row>
    <row r="6" spans="1:36" s="23" customFormat="1" ht="15" customHeight="1" x14ac:dyDescent="0.2">
      <c r="A6" s="9"/>
      <c r="B6" s="30">
        <v>1996</v>
      </c>
      <c r="C6" s="33"/>
      <c r="D6" s="2"/>
      <c r="E6" s="30"/>
      <c r="F6" s="34"/>
      <c r="G6" s="30"/>
      <c r="H6" s="30"/>
      <c r="I6" s="30"/>
      <c r="J6" s="30"/>
      <c r="K6" s="30"/>
      <c r="L6" s="30"/>
      <c r="M6" s="30"/>
      <c r="N6" s="35"/>
      <c r="O6" s="24"/>
      <c r="P6" s="30"/>
      <c r="Q6" s="30"/>
      <c r="R6" s="30"/>
      <c r="S6" s="30"/>
      <c r="T6" s="30"/>
      <c r="U6" s="31"/>
      <c r="V6" s="24"/>
      <c r="W6" s="67"/>
      <c r="X6" s="67"/>
      <c r="Y6" s="32"/>
      <c r="Z6" s="67"/>
      <c r="AA6" s="32"/>
      <c r="AB6" s="90"/>
      <c r="AC6" s="24"/>
      <c r="AD6" s="30"/>
      <c r="AE6" s="34"/>
      <c r="AF6" s="91"/>
      <c r="AG6" s="31"/>
      <c r="AH6" s="33"/>
      <c r="AI6" s="30"/>
      <c r="AJ6" s="9"/>
    </row>
    <row r="7" spans="1:36" s="23" customFormat="1" ht="15" customHeight="1" x14ac:dyDescent="0.2">
      <c r="A7" s="9"/>
      <c r="B7" s="25">
        <v>1997</v>
      </c>
      <c r="C7" s="25" t="s">
        <v>69</v>
      </c>
      <c r="D7" s="26" t="s">
        <v>36</v>
      </c>
      <c r="E7" s="25"/>
      <c r="F7" s="27" t="s">
        <v>42</v>
      </c>
      <c r="G7" s="82"/>
      <c r="H7" s="81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1"/>
      <c r="V7" s="24"/>
      <c r="W7" s="67"/>
      <c r="X7" s="67"/>
      <c r="Y7" s="32"/>
      <c r="Z7" s="67"/>
      <c r="AA7" s="32"/>
      <c r="AB7" s="90"/>
      <c r="AC7" s="24"/>
      <c r="AD7" s="30"/>
      <c r="AE7" s="34"/>
      <c r="AF7" s="91"/>
      <c r="AG7" s="31"/>
      <c r="AH7" s="33"/>
      <c r="AI7" s="30"/>
      <c r="AJ7" s="9"/>
    </row>
    <row r="8" spans="1:36" s="23" customFormat="1" ht="15" customHeight="1" x14ac:dyDescent="0.2">
      <c r="A8" s="9"/>
      <c r="B8" s="30">
        <v>1998</v>
      </c>
      <c r="C8" s="33"/>
      <c r="D8" s="2"/>
      <c r="E8" s="30"/>
      <c r="F8" s="34"/>
      <c r="G8" s="30"/>
      <c r="H8" s="30"/>
      <c r="I8" s="30"/>
      <c r="J8" s="30"/>
      <c r="K8" s="30"/>
      <c r="L8" s="30"/>
      <c r="M8" s="30"/>
      <c r="N8" s="35"/>
      <c r="O8" s="24"/>
      <c r="P8" s="30"/>
      <c r="Q8" s="30"/>
      <c r="R8" s="30"/>
      <c r="S8" s="30"/>
      <c r="T8" s="30"/>
      <c r="U8" s="31"/>
      <c r="V8" s="24"/>
      <c r="W8" s="67"/>
      <c r="X8" s="67"/>
      <c r="Y8" s="32"/>
      <c r="Z8" s="67"/>
      <c r="AA8" s="32"/>
      <c r="AB8" s="90"/>
      <c r="AC8" s="24"/>
      <c r="AD8" s="30"/>
      <c r="AE8" s="34"/>
      <c r="AF8" s="91"/>
      <c r="AG8" s="31"/>
      <c r="AH8" s="33"/>
      <c r="AI8" s="30"/>
      <c r="AJ8" s="9"/>
    </row>
    <row r="9" spans="1:36" s="23" customFormat="1" ht="15" customHeight="1" x14ac:dyDescent="0.2">
      <c r="A9" s="9"/>
      <c r="B9" s="30">
        <v>1999</v>
      </c>
      <c r="C9" s="33"/>
      <c r="D9" s="2"/>
      <c r="E9" s="30"/>
      <c r="F9" s="34"/>
      <c r="G9" s="30"/>
      <c r="H9" s="30"/>
      <c r="I9" s="30"/>
      <c r="J9" s="30"/>
      <c r="K9" s="30"/>
      <c r="L9" s="30"/>
      <c r="M9" s="30"/>
      <c r="N9" s="35"/>
      <c r="O9" s="24"/>
      <c r="P9" s="30"/>
      <c r="Q9" s="30"/>
      <c r="R9" s="30"/>
      <c r="S9" s="30"/>
      <c r="T9" s="30"/>
      <c r="U9" s="31"/>
      <c r="V9" s="24"/>
      <c r="W9" s="67"/>
      <c r="X9" s="67"/>
      <c r="Y9" s="32"/>
      <c r="Z9" s="67"/>
      <c r="AA9" s="32"/>
      <c r="AB9" s="90"/>
      <c r="AC9" s="24"/>
      <c r="AD9" s="30"/>
      <c r="AE9" s="34"/>
      <c r="AF9" s="91"/>
      <c r="AG9" s="31"/>
      <c r="AH9" s="33"/>
      <c r="AI9" s="30"/>
      <c r="AJ9" s="9"/>
    </row>
    <row r="10" spans="1:36" s="23" customFormat="1" ht="15" customHeight="1" x14ac:dyDescent="0.2">
      <c r="A10" s="9"/>
      <c r="B10" s="25">
        <v>2000</v>
      </c>
      <c r="C10" s="25" t="s">
        <v>43</v>
      </c>
      <c r="D10" s="26" t="s">
        <v>36</v>
      </c>
      <c r="E10" s="25"/>
      <c r="F10" s="27" t="s">
        <v>42</v>
      </c>
      <c r="G10" s="82"/>
      <c r="H10" s="81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1"/>
      <c r="V10" s="24"/>
      <c r="W10" s="67"/>
      <c r="X10" s="67"/>
      <c r="Y10" s="32"/>
      <c r="Z10" s="67"/>
      <c r="AA10" s="32"/>
      <c r="AB10" s="90"/>
      <c r="AC10" s="24"/>
      <c r="AD10" s="30"/>
      <c r="AE10" s="34"/>
      <c r="AF10" s="91"/>
      <c r="AG10" s="31"/>
      <c r="AH10" s="33"/>
      <c r="AI10" s="30"/>
      <c r="AJ10" s="9"/>
    </row>
    <row r="11" spans="1:36" s="23" customFormat="1" ht="15" customHeight="1" x14ac:dyDescent="0.2">
      <c r="A11" s="9"/>
      <c r="B11" s="30">
        <v>2001</v>
      </c>
      <c r="C11" s="33"/>
      <c r="D11" s="2"/>
      <c r="E11" s="30"/>
      <c r="F11" s="34"/>
      <c r="G11" s="30"/>
      <c r="H11" s="30"/>
      <c r="I11" s="30"/>
      <c r="J11" s="30"/>
      <c r="K11" s="30"/>
      <c r="L11" s="30"/>
      <c r="M11" s="30"/>
      <c r="N11" s="35"/>
      <c r="O11" s="24"/>
      <c r="P11" s="30"/>
      <c r="Q11" s="30"/>
      <c r="R11" s="30"/>
      <c r="S11" s="30"/>
      <c r="T11" s="30"/>
      <c r="U11" s="31"/>
      <c r="V11" s="24"/>
      <c r="W11" s="67"/>
      <c r="X11" s="67"/>
      <c r="Y11" s="32"/>
      <c r="Z11" s="67"/>
      <c r="AA11" s="32"/>
      <c r="AB11" s="90"/>
      <c r="AC11" s="24"/>
      <c r="AD11" s="30"/>
      <c r="AE11" s="34"/>
      <c r="AF11" s="91"/>
      <c r="AG11" s="31"/>
      <c r="AH11" s="33"/>
      <c r="AI11" s="30"/>
      <c r="AJ11" s="9"/>
    </row>
    <row r="12" spans="1:36" s="23" customFormat="1" ht="15" customHeight="1" x14ac:dyDescent="0.2">
      <c r="A12" s="9"/>
      <c r="B12" s="30">
        <v>2002</v>
      </c>
      <c r="C12" s="33"/>
      <c r="D12" s="2"/>
      <c r="E12" s="30"/>
      <c r="F12" s="34"/>
      <c r="G12" s="30"/>
      <c r="H12" s="30"/>
      <c r="I12" s="30"/>
      <c r="J12" s="30"/>
      <c r="K12" s="30"/>
      <c r="L12" s="30"/>
      <c r="M12" s="30"/>
      <c r="N12" s="35"/>
      <c r="O12" s="24"/>
      <c r="P12" s="30"/>
      <c r="Q12" s="30"/>
      <c r="R12" s="30"/>
      <c r="S12" s="30"/>
      <c r="T12" s="30"/>
      <c r="U12" s="31"/>
      <c r="V12" s="24"/>
      <c r="W12" s="67"/>
      <c r="X12" s="67"/>
      <c r="Y12" s="32"/>
      <c r="Z12" s="67"/>
      <c r="AA12" s="32"/>
      <c r="AB12" s="90"/>
      <c r="AC12" s="24"/>
      <c r="AD12" s="30"/>
      <c r="AE12" s="34"/>
      <c r="AF12" s="91"/>
      <c r="AG12" s="31"/>
      <c r="AH12" s="33"/>
      <c r="AI12" s="30"/>
      <c r="AJ12" s="9"/>
    </row>
    <row r="13" spans="1:36" s="23" customFormat="1" ht="15" customHeight="1" x14ac:dyDescent="0.2">
      <c r="A13" s="9"/>
      <c r="B13" s="30">
        <v>2003</v>
      </c>
      <c r="C13" s="33"/>
      <c r="D13" s="2"/>
      <c r="E13" s="30"/>
      <c r="F13" s="34"/>
      <c r="G13" s="30"/>
      <c r="H13" s="30"/>
      <c r="I13" s="30"/>
      <c r="J13" s="30"/>
      <c r="K13" s="30"/>
      <c r="L13" s="30"/>
      <c r="M13" s="30"/>
      <c r="N13" s="35"/>
      <c r="O13" s="24"/>
      <c r="P13" s="30"/>
      <c r="Q13" s="30"/>
      <c r="R13" s="30"/>
      <c r="S13" s="30"/>
      <c r="T13" s="30"/>
      <c r="U13" s="31"/>
      <c r="V13" s="24"/>
      <c r="W13" s="67"/>
      <c r="X13" s="67"/>
      <c r="Y13" s="32"/>
      <c r="Z13" s="67"/>
      <c r="AA13" s="32"/>
      <c r="AB13" s="90"/>
      <c r="AC13" s="24"/>
      <c r="AD13" s="30"/>
      <c r="AE13" s="34"/>
      <c r="AF13" s="91"/>
      <c r="AG13" s="31"/>
      <c r="AH13" s="33"/>
      <c r="AI13" s="30"/>
      <c r="AJ13" s="9"/>
    </row>
    <row r="14" spans="1:36" s="23" customFormat="1" ht="15" customHeight="1" x14ac:dyDescent="0.2">
      <c r="A14" s="9"/>
      <c r="B14" s="36">
        <v>2004</v>
      </c>
      <c r="C14" s="37" t="s">
        <v>46</v>
      </c>
      <c r="D14" s="38" t="s">
        <v>44</v>
      </c>
      <c r="E14" s="36"/>
      <c r="F14" s="39" t="s">
        <v>45</v>
      </c>
      <c r="G14" s="36"/>
      <c r="H14" s="36"/>
      <c r="I14" s="36"/>
      <c r="J14" s="36"/>
      <c r="K14" s="36"/>
      <c r="L14" s="36"/>
      <c r="M14" s="36"/>
      <c r="N14" s="40"/>
      <c r="O14" s="24"/>
      <c r="P14" s="30"/>
      <c r="Q14" s="30"/>
      <c r="R14" s="30"/>
      <c r="S14" s="30"/>
      <c r="T14" s="30"/>
      <c r="U14" s="31"/>
      <c r="V14" s="24"/>
      <c r="W14" s="67"/>
      <c r="X14" s="67"/>
      <c r="Y14" s="32"/>
      <c r="Z14" s="67"/>
      <c r="AA14" s="32"/>
      <c r="AB14" s="90"/>
      <c r="AC14" s="24"/>
      <c r="AD14" s="30"/>
      <c r="AE14" s="34"/>
      <c r="AF14" s="91"/>
      <c r="AG14" s="31"/>
      <c r="AH14" s="33"/>
      <c r="AI14" s="30"/>
      <c r="AJ14" s="9"/>
    </row>
    <row r="15" spans="1:36" s="23" customFormat="1" ht="15" customHeight="1" x14ac:dyDescent="0.2">
      <c r="A15" s="9"/>
      <c r="B15" s="36">
        <v>2005</v>
      </c>
      <c r="C15" s="37" t="s">
        <v>46</v>
      </c>
      <c r="D15" s="38" t="s">
        <v>44</v>
      </c>
      <c r="E15" s="36"/>
      <c r="F15" s="39" t="s">
        <v>45</v>
      </c>
      <c r="G15" s="36"/>
      <c r="H15" s="36"/>
      <c r="I15" s="36"/>
      <c r="J15" s="36"/>
      <c r="K15" s="36"/>
      <c r="L15" s="36"/>
      <c r="M15" s="36"/>
      <c r="N15" s="40"/>
      <c r="O15" s="24"/>
      <c r="P15" s="30"/>
      <c r="Q15" s="30"/>
      <c r="R15" s="30"/>
      <c r="S15" s="30"/>
      <c r="T15" s="30"/>
      <c r="U15" s="31"/>
      <c r="V15" s="24"/>
      <c r="W15" s="67"/>
      <c r="X15" s="67"/>
      <c r="Y15" s="32"/>
      <c r="Z15" s="67"/>
      <c r="AA15" s="32"/>
      <c r="AB15" s="90"/>
      <c r="AC15" s="24"/>
      <c r="AD15" s="30"/>
      <c r="AE15" s="34"/>
      <c r="AF15" s="91"/>
      <c r="AG15" s="31"/>
      <c r="AH15" s="33"/>
      <c r="AI15" s="30"/>
      <c r="AJ15" s="9"/>
    </row>
    <row r="16" spans="1:36" s="23" customFormat="1" ht="15" customHeight="1" x14ac:dyDescent="0.2">
      <c r="A16" s="9"/>
      <c r="B16" s="36">
        <v>2006</v>
      </c>
      <c r="C16" s="37" t="s">
        <v>47</v>
      </c>
      <c r="D16" s="38" t="s">
        <v>44</v>
      </c>
      <c r="E16" s="36"/>
      <c r="F16" s="39" t="s">
        <v>45</v>
      </c>
      <c r="G16" s="36"/>
      <c r="H16" s="36"/>
      <c r="I16" s="36"/>
      <c r="J16" s="36"/>
      <c r="K16" s="36"/>
      <c r="L16" s="36"/>
      <c r="M16" s="36"/>
      <c r="N16" s="40"/>
      <c r="O16" s="24"/>
      <c r="P16" s="30"/>
      <c r="Q16" s="30"/>
      <c r="R16" s="30"/>
      <c r="S16" s="30"/>
      <c r="T16" s="30"/>
      <c r="U16" s="31"/>
      <c r="V16" s="24"/>
      <c r="W16" s="67"/>
      <c r="X16" s="67"/>
      <c r="Y16" s="32"/>
      <c r="Z16" s="67"/>
      <c r="AA16" s="32"/>
      <c r="AB16" s="90"/>
      <c r="AC16" s="24"/>
      <c r="AD16" s="30"/>
      <c r="AE16" s="34"/>
      <c r="AF16" s="91"/>
      <c r="AG16" s="31"/>
      <c r="AH16" s="33"/>
      <c r="AI16" s="30"/>
      <c r="AJ16" s="9"/>
    </row>
    <row r="17" spans="1:37" s="23" customFormat="1" ht="15" customHeight="1" x14ac:dyDescent="0.2">
      <c r="A17" s="9"/>
      <c r="B17" s="30">
        <v>2006</v>
      </c>
      <c r="C17" s="33" t="s">
        <v>35</v>
      </c>
      <c r="D17" s="2" t="s">
        <v>36</v>
      </c>
      <c r="E17" s="30">
        <v>4</v>
      </c>
      <c r="F17" s="30">
        <v>0</v>
      </c>
      <c r="G17" s="30">
        <v>0</v>
      </c>
      <c r="H17" s="30">
        <v>1</v>
      </c>
      <c r="I17" s="30">
        <v>1</v>
      </c>
      <c r="J17" s="30">
        <v>0</v>
      </c>
      <c r="K17" s="30">
        <v>0</v>
      </c>
      <c r="L17" s="30">
        <v>1</v>
      </c>
      <c r="M17" s="30">
        <v>0</v>
      </c>
      <c r="N17" s="35">
        <v>0.2</v>
      </c>
      <c r="O17" s="24"/>
      <c r="P17" s="30"/>
      <c r="Q17" s="30"/>
      <c r="R17" s="30"/>
      <c r="S17" s="30"/>
      <c r="T17" s="30"/>
      <c r="U17" s="31"/>
      <c r="V17" s="24"/>
      <c r="W17" s="67"/>
      <c r="X17" s="67"/>
      <c r="Y17" s="32"/>
      <c r="Z17" s="67"/>
      <c r="AA17" s="32"/>
      <c r="AB17" s="90"/>
      <c r="AC17" s="24"/>
      <c r="AD17" s="30"/>
      <c r="AE17" s="34"/>
      <c r="AF17" s="91"/>
      <c r="AG17" s="31"/>
      <c r="AH17" s="33"/>
      <c r="AI17" s="30"/>
      <c r="AJ17" s="9"/>
    </row>
    <row r="18" spans="1:37" s="23" customFormat="1" ht="15" customHeight="1" x14ac:dyDescent="0.2">
      <c r="A18" s="9"/>
      <c r="B18" s="30">
        <v>2007</v>
      </c>
      <c r="C18" s="33"/>
      <c r="D18" s="2"/>
      <c r="E18" s="30"/>
      <c r="F18" s="34"/>
      <c r="G18" s="30"/>
      <c r="H18" s="30"/>
      <c r="I18" s="30"/>
      <c r="J18" s="30"/>
      <c r="K18" s="30"/>
      <c r="L18" s="30"/>
      <c r="M18" s="30"/>
      <c r="N18" s="35"/>
      <c r="O18" s="24"/>
      <c r="P18" s="30"/>
      <c r="Q18" s="30"/>
      <c r="R18" s="30"/>
      <c r="S18" s="30"/>
      <c r="T18" s="30"/>
      <c r="U18" s="31"/>
      <c r="V18" s="24"/>
      <c r="W18" s="67"/>
      <c r="X18" s="67"/>
      <c r="Y18" s="32"/>
      <c r="Z18" s="67"/>
      <c r="AA18" s="32"/>
      <c r="AB18" s="90"/>
      <c r="AC18" s="24"/>
      <c r="AD18" s="30"/>
      <c r="AE18" s="34"/>
      <c r="AF18" s="91"/>
      <c r="AG18" s="31"/>
      <c r="AH18" s="33"/>
      <c r="AI18" s="30"/>
      <c r="AJ18" s="9"/>
    </row>
    <row r="19" spans="1:37" s="23" customFormat="1" ht="15" customHeight="1" x14ac:dyDescent="0.2">
      <c r="A19" s="9"/>
      <c r="B19" s="30">
        <v>2008</v>
      </c>
      <c r="C19" s="33"/>
      <c r="D19" s="2"/>
      <c r="E19" s="30"/>
      <c r="F19" s="34"/>
      <c r="G19" s="30"/>
      <c r="H19" s="30"/>
      <c r="I19" s="30"/>
      <c r="J19" s="30"/>
      <c r="K19" s="30"/>
      <c r="L19" s="30"/>
      <c r="M19" s="30"/>
      <c r="N19" s="35"/>
      <c r="O19" s="24"/>
      <c r="P19" s="30"/>
      <c r="Q19" s="30"/>
      <c r="R19" s="30"/>
      <c r="S19" s="30"/>
      <c r="T19" s="30"/>
      <c r="U19" s="31"/>
      <c r="V19" s="24"/>
      <c r="W19" s="67"/>
      <c r="X19" s="67"/>
      <c r="Y19" s="32"/>
      <c r="Z19" s="67"/>
      <c r="AA19" s="32"/>
      <c r="AB19" s="90"/>
      <c r="AC19" s="24"/>
      <c r="AD19" s="30"/>
      <c r="AE19" s="34"/>
      <c r="AF19" s="91"/>
      <c r="AG19" s="31"/>
      <c r="AH19" s="33"/>
      <c r="AI19" s="30"/>
      <c r="AJ19" s="9"/>
    </row>
    <row r="20" spans="1:37" s="23" customFormat="1" ht="15" customHeight="1" x14ac:dyDescent="0.2">
      <c r="A20" s="9"/>
      <c r="B20" s="36">
        <v>2009</v>
      </c>
      <c r="C20" s="37" t="s">
        <v>48</v>
      </c>
      <c r="D20" s="38" t="s">
        <v>44</v>
      </c>
      <c r="E20" s="36"/>
      <c r="F20" s="39" t="s">
        <v>45</v>
      </c>
      <c r="G20" s="36"/>
      <c r="H20" s="36"/>
      <c r="I20" s="36"/>
      <c r="J20" s="36"/>
      <c r="K20" s="36"/>
      <c r="L20" s="36"/>
      <c r="M20" s="36"/>
      <c r="N20" s="40"/>
      <c r="O20" s="24"/>
      <c r="P20" s="30"/>
      <c r="Q20" s="30"/>
      <c r="R20" s="30"/>
      <c r="S20" s="30"/>
      <c r="T20" s="30"/>
      <c r="U20" s="31"/>
      <c r="V20" s="24"/>
      <c r="W20" s="67"/>
      <c r="X20" s="67"/>
      <c r="Y20" s="32"/>
      <c r="Z20" s="67"/>
      <c r="AA20" s="32"/>
      <c r="AB20" s="90"/>
      <c r="AC20" s="24"/>
      <c r="AD20" s="30"/>
      <c r="AE20" s="34"/>
      <c r="AF20" s="91"/>
      <c r="AG20" s="31"/>
      <c r="AH20" s="33"/>
      <c r="AI20" s="30"/>
      <c r="AJ20" s="9"/>
    </row>
    <row r="21" spans="1:37" s="23" customFormat="1" ht="15" customHeight="1" x14ac:dyDescent="0.2">
      <c r="A21" s="1"/>
      <c r="B21" s="16" t="s">
        <v>7</v>
      </c>
      <c r="C21" s="17"/>
      <c r="D21" s="15"/>
      <c r="E21" s="18">
        <v>4</v>
      </c>
      <c r="F21" s="18">
        <v>0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1</v>
      </c>
      <c r="M21" s="18">
        <v>0</v>
      </c>
      <c r="N21" s="41">
        <v>0.2</v>
      </c>
      <c r="O21" s="92">
        <v>34.042553191489361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1">
        <v>0</v>
      </c>
      <c r="V21" s="24"/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41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7" s="23" customFormat="1" ht="15" customHeight="1" x14ac:dyDescent="0.25">
      <c r="A22" s="9"/>
      <c r="B22" s="2" t="s">
        <v>2</v>
      </c>
      <c r="C22" s="33"/>
      <c r="D22" s="42">
        <v>2.6666666666666665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6"/>
      <c r="R22" s="43"/>
      <c r="S22" s="43"/>
      <c r="T22" s="43"/>
      <c r="U22" s="43"/>
      <c r="V22" s="29"/>
      <c r="W22" s="43"/>
      <c r="X22" s="43"/>
      <c r="Y22" s="43"/>
      <c r="Z22" s="43"/>
      <c r="AA22" s="43"/>
      <c r="AB22" s="43"/>
      <c r="AC22" s="29"/>
      <c r="AD22" s="43"/>
      <c r="AE22" s="43"/>
      <c r="AF22" s="43"/>
      <c r="AG22" s="43"/>
      <c r="AH22" s="43"/>
      <c r="AI22" s="43"/>
      <c r="AJ22" s="9"/>
    </row>
    <row r="23" spans="1:37" s="23" customFormat="1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9"/>
      <c r="P23" s="43"/>
      <c r="Q23" s="46"/>
      <c r="R23" s="43"/>
      <c r="S23" s="43"/>
      <c r="T23" s="43"/>
      <c r="U23" s="43"/>
      <c r="V23" s="29"/>
      <c r="W23" s="43"/>
      <c r="X23" s="43"/>
      <c r="Y23" s="43"/>
      <c r="Z23" s="43"/>
      <c r="AA23" s="43"/>
      <c r="AB23" s="43"/>
      <c r="AC23" s="29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3"/>
      <c r="K24" s="18" t="s">
        <v>27</v>
      </c>
      <c r="L24" s="18" t="s">
        <v>28</v>
      </c>
      <c r="M24" s="18" t="s">
        <v>29</v>
      </c>
      <c r="N24" s="18" t="s">
        <v>22</v>
      </c>
      <c r="O24" s="24"/>
      <c r="P24" s="48" t="s">
        <v>30</v>
      </c>
      <c r="Q24" s="12"/>
      <c r="R24" s="12"/>
      <c r="S24" s="12"/>
      <c r="T24" s="49"/>
      <c r="U24" s="49"/>
      <c r="V24" s="49"/>
      <c r="W24" s="49"/>
      <c r="X24" s="49"/>
      <c r="Y24" s="49"/>
      <c r="Z24" s="12"/>
      <c r="AA24" s="12"/>
      <c r="AB24" s="12"/>
      <c r="AC24" s="12"/>
      <c r="AD24" s="12"/>
      <c r="AE24" s="12"/>
      <c r="AF24" s="12"/>
      <c r="AG24" s="12"/>
      <c r="AH24" s="12"/>
      <c r="AI24" s="50"/>
      <c r="AJ24" s="9"/>
      <c r="AK24" s="43"/>
    </row>
    <row r="25" spans="1:37" ht="15" customHeight="1" x14ac:dyDescent="0.2">
      <c r="A25" s="9"/>
      <c r="B25" s="48" t="s">
        <v>13</v>
      </c>
      <c r="C25" s="12"/>
      <c r="D25" s="50"/>
      <c r="E25" s="30">
        <v>4</v>
      </c>
      <c r="F25" s="30">
        <v>0</v>
      </c>
      <c r="G25" s="30">
        <v>0</v>
      </c>
      <c r="H25" s="30">
        <v>1</v>
      </c>
      <c r="I25" s="30">
        <v>1</v>
      </c>
      <c r="J25" s="43"/>
      <c r="K25" s="51">
        <v>0</v>
      </c>
      <c r="L25" s="51">
        <v>0.25</v>
      </c>
      <c r="M25" s="51">
        <v>0.25</v>
      </c>
      <c r="N25" s="52">
        <v>0.2</v>
      </c>
      <c r="O25" s="24">
        <v>34.042553191489361</v>
      </c>
      <c r="P25" s="53" t="s">
        <v>9</v>
      </c>
      <c r="Q25" s="54"/>
      <c r="R25" s="55" t="s">
        <v>37</v>
      </c>
      <c r="S25" s="55"/>
      <c r="T25" s="55"/>
      <c r="U25" s="55"/>
      <c r="V25" s="55"/>
      <c r="W25" s="93"/>
      <c r="X25" s="56"/>
      <c r="Y25" s="56"/>
      <c r="Z25" s="93"/>
      <c r="AA25" s="56" t="s">
        <v>11</v>
      </c>
      <c r="AB25" s="56"/>
      <c r="AC25" s="93"/>
      <c r="AD25" s="94" t="s">
        <v>38</v>
      </c>
      <c r="AE25" s="94"/>
      <c r="AF25" s="94"/>
      <c r="AG25" s="94"/>
      <c r="AH25" s="55"/>
      <c r="AI25" s="95"/>
      <c r="AJ25" s="9"/>
      <c r="AK25" s="43"/>
    </row>
    <row r="26" spans="1:37" ht="15" customHeight="1" x14ac:dyDescent="0.2">
      <c r="A26" s="9"/>
      <c r="B26" s="57" t="s">
        <v>15</v>
      </c>
      <c r="C26" s="58"/>
      <c r="D26" s="59"/>
      <c r="E26" s="30"/>
      <c r="F26" s="30"/>
      <c r="G26" s="30"/>
      <c r="H26" s="30"/>
      <c r="I26" s="30"/>
      <c r="J26" s="43"/>
      <c r="K26" s="51"/>
      <c r="L26" s="51"/>
      <c r="M26" s="51"/>
      <c r="N26" s="52"/>
      <c r="O26" s="24"/>
      <c r="P26" s="60" t="s">
        <v>55</v>
      </c>
      <c r="Q26" s="61"/>
      <c r="R26" s="62"/>
      <c r="S26" s="62"/>
      <c r="T26" s="62"/>
      <c r="U26" s="62"/>
      <c r="V26" s="62"/>
      <c r="W26" s="62"/>
      <c r="X26" s="96"/>
      <c r="Y26" s="96"/>
      <c r="Z26" s="63"/>
      <c r="AA26" s="63"/>
      <c r="AB26" s="63"/>
      <c r="AC26" s="96"/>
      <c r="AD26" s="97"/>
      <c r="AE26" s="97"/>
      <c r="AF26" s="97"/>
      <c r="AG26" s="97"/>
      <c r="AH26" s="63"/>
      <c r="AI26" s="98"/>
      <c r="AJ26" s="9"/>
      <c r="AK26" s="43"/>
    </row>
    <row r="27" spans="1:37" ht="15" customHeight="1" x14ac:dyDescent="0.2">
      <c r="A27" s="9"/>
      <c r="B27" s="64" t="s">
        <v>16</v>
      </c>
      <c r="C27" s="65"/>
      <c r="D27" s="66"/>
      <c r="E27" s="67"/>
      <c r="F27" s="67"/>
      <c r="G27" s="67"/>
      <c r="H27" s="67"/>
      <c r="I27" s="67"/>
      <c r="J27" s="43"/>
      <c r="K27" s="68"/>
      <c r="L27" s="68"/>
      <c r="M27" s="68"/>
      <c r="N27" s="69"/>
      <c r="O27" s="24"/>
      <c r="P27" s="60" t="s">
        <v>56</v>
      </c>
      <c r="Q27" s="61"/>
      <c r="R27" s="62" t="s">
        <v>39</v>
      </c>
      <c r="S27" s="62"/>
      <c r="T27" s="62"/>
      <c r="U27" s="62"/>
      <c r="V27" s="62"/>
      <c r="W27" s="62"/>
      <c r="X27" s="96"/>
      <c r="Y27" s="96"/>
      <c r="Z27" s="63"/>
      <c r="AA27" s="63" t="s">
        <v>40</v>
      </c>
      <c r="AB27" s="96"/>
      <c r="AC27" s="96"/>
      <c r="AD27" s="97" t="s">
        <v>41</v>
      </c>
      <c r="AE27" s="97"/>
      <c r="AF27" s="97"/>
      <c r="AG27" s="97"/>
      <c r="AH27" s="63"/>
      <c r="AI27" s="98"/>
      <c r="AJ27" s="9"/>
      <c r="AK27" s="43"/>
    </row>
    <row r="28" spans="1:37" ht="15" customHeight="1" x14ac:dyDescent="0.2">
      <c r="A28" s="9"/>
      <c r="B28" s="70" t="s">
        <v>26</v>
      </c>
      <c r="C28" s="71"/>
      <c r="D28" s="72"/>
      <c r="E28" s="18">
        <v>4</v>
      </c>
      <c r="F28" s="18">
        <v>0</v>
      </c>
      <c r="G28" s="18">
        <v>0</v>
      </c>
      <c r="H28" s="18">
        <v>1</v>
      </c>
      <c r="I28" s="18">
        <v>1</v>
      </c>
      <c r="J28" s="43"/>
      <c r="K28" s="73">
        <v>0</v>
      </c>
      <c r="L28" s="73">
        <v>0.25</v>
      </c>
      <c r="M28" s="73">
        <v>0.25</v>
      </c>
      <c r="N28" s="41">
        <v>0.2</v>
      </c>
      <c r="O28" s="24">
        <v>34.042553191489361</v>
      </c>
      <c r="P28" s="74" t="s">
        <v>10</v>
      </c>
      <c r="Q28" s="75"/>
      <c r="R28" s="76"/>
      <c r="S28" s="76"/>
      <c r="T28" s="76"/>
      <c r="U28" s="76"/>
      <c r="V28" s="76"/>
      <c r="W28" s="76"/>
      <c r="X28" s="99"/>
      <c r="Y28" s="99"/>
      <c r="Z28" s="77"/>
      <c r="AA28" s="77"/>
      <c r="AB28" s="99"/>
      <c r="AC28" s="99"/>
      <c r="AD28" s="100"/>
      <c r="AE28" s="100"/>
      <c r="AF28" s="100"/>
      <c r="AG28" s="100"/>
      <c r="AH28" s="77"/>
      <c r="AI28" s="101"/>
      <c r="AJ28" s="9"/>
      <c r="AK28" s="43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4"/>
      <c r="P29" s="43"/>
      <c r="Q29" s="46"/>
      <c r="R29" s="43"/>
      <c r="S29" s="24"/>
      <c r="T29" s="24"/>
      <c r="U29" s="78"/>
      <c r="V29" s="43"/>
      <c r="W29" s="43"/>
      <c r="X29" s="43"/>
      <c r="Y29" s="43"/>
      <c r="Z29" s="24"/>
      <c r="AA29" s="24"/>
      <c r="AB29" s="24"/>
      <c r="AC29" s="24"/>
      <c r="AD29" s="43"/>
      <c r="AE29" s="43"/>
      <c r="AF29" s="43"/>
      <c r="AG29" s="43"/>
      <c r="AH29" s="43"/>
      <c r="AI29" s="43"/>
      <c r="AJ29" s="9"/>
      <c r="AK29" s="24"/>
    </row>
    <row r="30" spans="1:37" ht="15" customHeight="1" x14ac:dyDescent="0.25">
      <c r="A30" s="9"/>
      <c r="B30" s="43" t="s">
        <v>49</v>
      </c>
      <c r="C30" s="43"/>
      <c r="D30" s="43" t="s">
        <v>68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43"/>
      <c r="U30" s="24"/>
      <c r="V30" s="78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9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43"/>
      <c r="U31" s="24"/>
      <c r="V31" s="78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9"/>
    </row>
    <row r="32" spans="1:37" ht="15" customHeight="1" x14ac:dyDescent="0.2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9"/>
    </row>
    <row r="33" spans="1:36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24"/>
      <c r="T33" s="24"/>
      <c r="U33" s="78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  <c r="AJ33" s="9"/>
    </row>
    <row r="34" spans="1:36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24"/>
      <c r="T34" s="24"/>
      <c r="U34" s="78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6" ht="15" customHeight="1" x14ac:dyDescent="0.25">
      <c r="A35" s="9"/>
      <c r="B35" s="46"/>
      <c r="C35" s="46"/>
      <c r="D35" s="43"/>
      <c r="E35" s="46"/>
      <c r="F35" s="46"/>
      <c r="G35" s="46"/>
      <c r="H35" s="46"/>
      <c r="I35" s="46"/>
      <c r="J35" s="43"/>
      <c r="K35" s="46"/>
      <c r="L35" s="46"/>
      <c r="M35" s="46"/>
      <c r="N35" s="44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8"/>
      <c r="Y151" s="7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8"/>
      <c r="Y152" s="7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8"/>
      <c r="Y153" s="7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8"/>
      <c r="Y154" s="7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8"/>
      <c r="Y155" s="7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8"/>
      <c r="Y156" s="7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8"/>
      <c r="Y157" s="7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8"/>
      <c r="Y158" s="7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8"/>
      <c r="Y159" s="7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8"/>
      <c r="Y160" s="7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8"/>
      <c r="Y161" s="7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8"/>
      <c r="Y162" s="7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8"/>
      <c r="Y163" s="7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8"/>
      <c r="Y164" s="7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8"/>
      <c r="Y165" s="7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8"/>
      <c r="Y166" s="7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8"/>
      <c r="Y167" s="7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8"/>
      <c r="Y168" s="7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8"/>
      <c r="Y169" s="7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8"/>
      <c r="Y170" s="7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8"/>
      <c r="Y171" s="7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8"/>
      <c r="Y172" s="7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8"/>
      <c r="Y173" s="7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8"/>
      <c r="Y174" s="7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8"/>
      <c r="Y175" s="7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8"/>
      <c r="Y176" s="7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8"/>
      <c r="Y177" s="7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8"/>
      <c r="Y178" s="7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8"/>
      <c r="Y179" s="7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8"/>
      <c r="Y180" s="7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8"/>
      <c r="Y181" s="7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8"/>
      <c r="Y182" s="7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8"/>
      <c r="Y183" s="7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8"/>
      <c r="Y184" s="7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8"/>
      <c r="Y185" s="7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8"/>
      <c r="Y186" s="7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8"/>
      <c r="Y187" s="7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8"/>
      <c r="Y188" s="7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8"/>
      <c r="Y189" s="7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8"/>
      <c r="Y190" s="7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8"/>
      <c r="Y191" s="7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8"/>
      <c r="Y192" s="7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8"/>
      <c r="Y193" s="7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8"/>
      <c r="Y194" s="7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8"/>
      <c r="Y195" s="78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8"/>
      <c r="Y196" s="78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8"/>
      <c r="Y197" s="78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78"/>
      <c r="Y198" s="78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78"/>
      <c r="Y199" s="78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4"/>
      <c r="P200" s="43"/>
      <c r="Q200" s="46"/>
      <c r="R200" s="43"/>
      <c r="S200" s="43"/>
      <c r="T200" s="24"/>
      <c r="U200" s="24"/>
      <c r="V200" s="24"/>
      <c r="W200" s="24"/>
      <c r="X200" s="78"/>
      <c r="Y200" s="78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4"/>
      <c r="P201" s="43"/>
      <c r="Q201" s="46"/>
      <c r="R201" s="43"/>
      <c r="S201" s="43"/>
      <c r="T201" s="24"/>
      <c r="U201" s="24"/>
      <c r="V201" s="24"/>
      <c r="W201" s="24"/>
      <c r="X201" s="78"/>
      <c r="Y201" s="78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4"/>
      <c r="P202" s="43"/>
      <c r="Q202" s="46"/>
      <c r="R202" s="43"/>
      <c r="S202" s="43"/>
      <c r="T202" s="24"/>
      <c r="U202" s="24"/>
      <c r="V202" s="24"/>
      <c r="W202" s="24"/>
      <c r="X202" s="78"/>
      <c r="Y202" s="78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4"/>
      <c r="P203" s="43"/>
      <c r="Q203" s="46"/>
      <c r="R203" s="43"/>
      <c r="S203" s="43"/>
      <c r="T203" s="24"/>
      <c r="U203" s="24"/>
      <c r="V203" s="24"/>
      <c r="W203" s="24"/>
      <c r="X203" s="78"/>
      <c r="Y203" s="78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4"/>
      <c r="P204" s="43"/>
      <c r="Q204" s="46"/>
      <c r="R204" s="43"/>
      <c r="S204" s="43"/>
      <c r="T204" s="24"/>
      <c r="U204" s="24"/>
      <c r="V204" s="24"/>
      <c r="W204" s="24"/>
      <c r="X204" s="78"/>
      <c r="Y204" s="78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24"/>
      <c r="P205" s="43"/>
      <c r="Q205" s="46"/>
      <c r="R205" s="43"/>
      <c r="S205" s="43"/>
      <c r="T205" s="24"/>
      <c r="U205" s="24"/>
      <c r="V205" s="24"/>
      <c r="W205" s="24"/>
      <c r="X205" s="78"/>
      <c r="Y205" s="78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24"/>
      <c r="P206" s="43"/>
      <c r="Q206" s="46"/>
      <c r="R206" s="43"/>
      <c r="S206" s="43"/>
      <c r="T206" s="24"/>
      <c r="U206" s="24"/>
      <c r="V206" s="24"/>
      <c r="W206" s="24"/>
      <c r="X206" s="78"/>
      <c r="Y206" s="78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50</v>
      </c>
      <c r="F1" s="10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3" t="s">
        <v>51</v>
      </c>
      <c r="C2" s="84"/>
      <c r="D2" s="104"/>
      <c r="E2" s="13" t="s">
        <v>13</v>
      </c>
      <c r="F2" s="14"/>
      <c r="G2" s="14"/>
      <c r="H2" s="14"/>
      <c r="I2" s="20"/>
      <c r="J2" s="15"/>
      <c r="K2" s="88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105" t="s">
        <v>59</v>
      </c>
      <c r="Y2" s="106"/>
      <c r="Z2" s="107"/>
      <c r="AA2" s="13" t="s">
        <v>13</v>
      </c>
      <c r="AB2" s="14"/>
      <c r="AC2" s="14"/>
      <c r="AD2" s="14"/>
      <c r="AE2" s="20"/>
      <c r="AF2" s="15"/>
      <c r="AG2" s="88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8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8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1994</v>
      </c>
      <c r="C4" s="30" t="s">
        <v>48</v>
      </c>
      <c r="D4" s="2" t="s">
        <v>36</v>
      </c>
      <c r="E4" s="30">
        <v>2</v>
      </c>
      <c r="F4" s="30">
        <v>0</v>
      </c>
      <c r="G4" s="30">
        <v>1</v>
      </c>
      <c r="H4" s="30">
        <v>0</v>
      </c>
      <c r="I4" s="30">
        <v>1</v>
      </c>
      <c r="J4" s="109"/>
      <c r="K4" s="29"/>
      <c r="L4" s="110"/>
      <c r="M4" s="18"/>
      <c r="N4" s="18"/>
      <c r="O4" s="18"/>
      <c r="P4" s="24"/>
      <c r="Q4" s="30"/>
      <c r="R4" s="30"/>
      <c r="S4" s="31"/>
      <c r="T4" s="30"/>
      <c r="U4" s="30"/>
      <c r="V4" s="111"/>
      <c r="W4" s="29"/>
      <c r="X4" s="30"/>
      <c r="Y4" s="33"/>
      <c r="Z4" s="2"/>
      <c r="AA4" s="30"/>
      <c r="AB4" s="30"/>
      <c r="AC4" s="30"/>
      <c r="AD4" s="31"/>
      <c r="AE4" s="30"/>
      <c r="AF4" s="109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2"/>
      <c r="AS4" s="11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0"/>
      <c r="D5" s="2"/>
      <c r="E5" s="30"/>
      <c r="F5" s="30"/>
      <c r="G5" s="30"/>
      <c r="H5" s="30"/>
      <c r="I5" s="30"/>
      <c r="J5" s="109"/>
      <c r="K5" s="29"/>
      <c r="L5" s="110"/>
      <c r="M5" s="18"/>
      <c r="N5" s="18"/>
      <c r="O5" s="18"/>
      <c r="P5" s="24"/>
      <c r="Q5" s="30"/>
      <c r="R5" s="30"/>
      <c r="S5" s="31"/>
      <c r="T5" s="30"/>
      <c r="U5" s="30"/>
      <c r="V5" s="111"/>
      <c r="W5" s="29"/>
      <c r="X5" s="30"/>
      <c r="Y5" s="33"/>
      <c r="Z5" s="2"/>
      <c r="AA5" s="30"/>
      <c r="AB5" s="30"/>
      <c r="AC5" s="30"/>
      <c r="AD5" s="31"/>
      <c r="AE5" s="30"/>
      <c r="AF5" s="109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12"/>
      <c r="AS5" s="11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1997</v>
      </c>
      <c r="C6" s="30" t="s">
        <v>69</v>
      </c>
      <c r="D6" s="2" t="s">
        <v>36</v>
      </c>
      <c r="E6" s="30">
        <v>23</v>
      </c>
      <c r="F6" s="30">
        <v>1</v>
      </c>
      <c r="G6" s="30">
        <v>17</v>
      </c>
      <c r="H6" s="30">
        <v>4</v>
      </c>
      <c r="I6" s="30">
        <v>75</v>
      </c>
      <c r="J6" s="109"/>
      <c r="K6" s="29"/>
      <c r="L6" s="110"/>
      <c r="M6" s="18"/>
      <c r="N6" s="18"/>
      <c r="O6" s="18"/>
      <c r="P6" s="24"/>
      <c r="Q6" s="30"/>
      <c r="R6" s="30"/>
      <c r="S6" s="31"/>
      <c r="T6" s="30"/>
      <c r="U6" s="30"/>
      <c r="V6" s="111"/>
      <c r="W6" s="29"/>
      <c r="X6" s="30"/>
      <c r="Y6" s="33"/>
      <c r="Z6" s="2"/>
      <c r="AA6" s="30"/>
      <c r="AB6" s="30"/>
      <c r="AC6" s="30"/>
      <c r="AD6" s="31"/>
      <c r="AE6" s="30"/>
      <c r="AF6" s="109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12"/>
      <c r="AS6" s="11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2"/>
      <c r="E7" s="30"/>
      <c r="F7" s="30"/>
      <c r="G7" s="30"/>
      <c r="H7" s="31"/>
      <c r="I7" s="30"/>
      <c r="J7" s="109"/>
      <c r="K7" s="29"/>
      <c r="L7" s="110"/>
      <c r="M7" s="18"/>
      <c r="N7" s="18"/>
      <c r="O7" s="18"/>
      <c r="P7" s="24"/>
      <c r="Q7" s="30"/>
      <c r="R7" s="30"/>
      <c r="S7" s="31"/>
      <c r="T7" s="30"/>
      <c r="U7" s="30"/>
      <c r="V7" s="111"/>
      <c r="W7" s="29"/>
      <c r="X7" s="30"/>
      <c r="Y7" s="33"/>
      <c r="Z7" s="2"/>
      <c r="AA7" s="30"/>
      <c r="AB7" s="30"/>
      <c r="AC7" s="30"/>
      <c r="AD7" s="31"/>
      <c r="AE7" s="30"/>
      <c r="AF7" s="109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12"/>
      <c r="AS7" s="11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2000</v>
      </c>
      <c r="C8" s="33" t="s">
        <v>43</v>
      </c>
      <c r="D8" s="2" t="s">
        <v>36</v>
      </c>
      <c r="E8" s="30">
        <v>23</v>
      </c>
      <c r="F8" s="30">
        <v>2</v>
      </c>
      <c r="G8" s="30">
        <v>17</v>
      </c>
      <c r="H8" s="31">
        <v>14</v>
      </c>
      <c r="I8" s="30">
        <v>69</v>
      </c>
      <c r="J8" s="109">
        <v>0.46899999999999997</v>
      </c>
      <c r="K8" s="29">
        <v>174</v>
      </c>
      <c r="L8" s="110"/>
      <c r="M8" s="18"/>
      <c r="N8" s="18"/>
      <c r="O8" s="18"/>
      <c r="P8" s="24"/>
      <c r="Q8" s="30"/>
      <c r="R8" s="30"/>
      <c r="S8" s="31"/>
      <c r="T8" s="30"/>
      <c r="U8" s="30"/>
      <c r="V8" s="111"/>
      <c r="W8" s="29"/>
      <c r="X8" s="30"/>
      <c r="Y8" s="33"/>
      <c r="Z8" s="2"/>
      <c r="AA8" s="30"/>
      <c r="AB8" s="30"/>
      <c r="AC8" s="30"/>
      <c r="AD8" s="31"/>
      <c r="AE8" s="30"/>
      <c r="AF8" s="109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12"/>
      <c r="AS8" s="11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2"/>
      <c r="E9" s="30"/>
      <c r="F9" s="30"/>
      <c r="G9" s="30"/>
      <c r="H9" s="31"/>
      <c r="I9" s="30"/>
      <c r="J9" s="109"/>
      <c r="K9" s="29"/>
      <c r="L9" s="110"/>
      <c r="M9" s="18"/>
      <c r="N9" s="18"/>
      <c r="O9" s="18"/>
      <c r="P9" s="24"/>
      <c r="Q9" s="30"/>
      <c r="R9" s="30"/>
      <c r="S9" s="31"/>
      <c r="T9" s="30"/>
      <c r="U9" s="30"/>
      <c r="V9" s="111"/>
      <c r="W9" s="29"/>
      <c r="X9" s="30">
        <v>2004</v>
      </c>
      <c r="Y9" s="30" t="s">
        <v>46</v>
      </c>
      <c r="Z9" s="2" t="s">
        <v>44</v>
      </c>
      <c r="AA9" s="30">
        <v>13</v>
      </c>
      <c r="AB9" s="30">
        <v>0</v>
      </c>
      <c r="AC9" s="30">
        <v>19</v>
      </c>
      <c r="AD9" s="30">
        <v>10</v>
      </c>
      <c r="AE9" s="30">
        <v>57</v>
      </c>
      <c r="AF9" s="52">
        <v>0.54800000000000004</v>
      </c>
      <c r="AG9" s="132">
        <v>104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12"/>
      <c r="AS9" s="11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2"/>
      <c r="E10" s="30"/>
      <c r="F10" s="30"/>
      <c r="G10" s="30"/>
      <c r="H10" s="31"/>
      <c r="I10" s="30"/>
      <c r="J10" s="109"/>
      <c r="K10" s="29"/>
      <c r="L10" s="110"/>
      <c r="M10" s="18"/>
      <c r="N10" s="18"/>
      <c r="O10" s="18"/>
      <c r="P10" s="24"/>
      <c r="Q10" s="30"/>
      <c r="R10" s="30"/>
      <c r="S10" s="31"/>
      <c r="T10" s="30"/>
      <c r="U10" s="30"/>
      <c r="V10" s="111"/>
      <c r="W10" s="29"/>
      <c r="X10" s="30">
        <v>2005</v>
      </c>
      <c r="Y10" s="30" t="s">
        <v>46</v>
      </c>
      <c r="Z10" s="2" t="s">
        <v>44</v>
      </c>
      <c r="AA10" s="30">
        <v>15</v>
      </c>
      <c r="AB10" s="30">
        <v>4</v>
      </c>
      <c r="AC10" s="30">
        <v>36</v>
      </c>
      <c r="AD10" s="30">
        <v>19</v>
      </c>
      <c r="AE10" s="30">
        <v>100</v>
      </c>
      <c r="AF10" s="52">
        <v>0.70420000000000005</v>
      </c>
      <c r="AG10" s="132">
        <v>142</v>
      </c>
      <c r="AH10" s="18" t="s">
        <v>35</v>
      </c>
      <c r="AI10" s="18"/>
      <c r="AJ10" s="18" t="s">
        <v>46</v>
      </c>
      <c r="AK10" s="18" t="s">
        <v>66</v>
      </c>
      <c r="AL10" s="24"/>
      <c r="AM10" s="30"/>
      <c r="AN10" s="30"/>
      <c r="AO10" s="30"/>
      <c r="AP10" s="30"/>
      <c r="AQ10" s="30"/>
      <c r="AR10" s="112"/>
      <c r="AS10" s="11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3"/>
      <c r="D11" s="2"/>
      <c r="E11" s="30"/>
      <c r="F11" s="30"/>
      <c r="G11" s="30"/>
      <c r="H11" s="31"/>
      <c r="I11" s="30"/>
      <c r="J11" s="109"/>
      <c r="K11" s="29"/>
      <c r="L11" s="110"/>
      <c r="M11" s="18"/>
      <c r="N11" s="18"/>
      <c r="O11" s="18"/>
      <c r="P11" s="24"/>
      <c r="Q11" s="30"/>
      <c r="R11" s="30"/>
      <c r="S11" s="31"/>
      <c r="T11" s="30"/>
      <c r="U11" s="30"/>
      <c r="V11" s="111"/>
      <c r="W11" s="29"/>
      <c r="X11" s="30">
        <v>2006</v>
      </c>
      <c r="Y11" s="30" t="s">
        <v>47</v>
      </c>
      <c r="Z11" s="2" t="s">
        <v>44</v>
      </c>
      <c r="AA11" s="30">
        <v>10</v>
      </c>
      <c r="AB11" s="30">
        <v>2</v>
      </c>
      <c r="AC11" s="30">
        <v>22</v>
      </c>
      <c r="AD11" s="30">
        <v>7</v>
      </c>
      <c r="AE11" s="30">
        <v>45</v>
      </c>
      <c r="AF11" s="52">
        <v>0.625</v>
      </c>
      <c r="AG11" s="132">
        <v>72</v>
      </c>
      <c r="AH11" s="18"/>
      <c r="AI11" s="18"/>
      <c r="AJ11" s="18"/>
      <c r="AK11" s="18"/>
      <c r="AL11" s="24"/>
      <c r="AM11" s="30">
        <v>1</v>
      </c>
      <c r="AN11" s="30">
        <v>0</v>
      </c>
      <c r="AO11" s="30">
        <v>1</v>
      </c>
      <c r="AP11" s="30">
        <v>1</v>
      </c>
      <c r="AQ11" s="30">
        <v>3</v>
      </c>
      <c r="AR11" s="112">
        <v>0.33329999999999999</v>
      </c>
      <c r="AS11" s="113">
        <v>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3"/>
      <c r="D12" s="2"/>
      <c r="E12" s="30"/>
      <c r="F12" s="30"/>
      <c r="G12" s="30"/>
      <c r="H12" s="31"/>
      <c r="I12" s="30"/>
      <c r="J12" s="109"/>
      <c r="K12" s="29"/>
      <c r="L12" s="110"/>
      <c r="M12" s="18"/>
      <c r="N12" s="18"/>
      <c r="O12" s="18"/>
      <c r="P12" s="24"/>
      <c r="Q12" s="30"/>
      <c r="R12" s="30"/>
      <c r="S12" s="31"/>
      <c r="T12" s="30"/>
      <c r="U12" s="30"/>
      <c r="V12" s="111"/>
      <c r="W12" s="29"/>
      <c r="X12" s="30"/>
      <c r="Y12" s="30"/>
      <c r="Z12" s="2"/>
      <c r="AA12" s="30"/>
      <c r="AB12" s="30"/>
      <c r="AC12" s="30"/>
      <c r="AD12" s="30"/>
      <c r="AE12" s="30"/>
      <c r="AF12" s="52"/>
      <c r="AG12" s="132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12"/>
      <c r="AS12" s="11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/>
      <c r="C13" s="33"/>
      <c r="D13" s="2"/>
      <c r="E13" s="30"/>
      <c r="F13" s="30"/>
      <c r="G13" s="30"/>
      <c r="H13" s="31"/>
      <c r="I13" s="30"/>
      <c r="J13" s="109"/>
      <c r="K13" s="29"/>
      <c r="L13" s="110"/>
      <c r="M13" s="18"/>
      <c r="N13" s="18"/>
      <c r="O13" s="18"/>
      <c r="P13" s="24"/>
      <c r="Q13" s="30"/>
      <c r="R13" s="30"/>
      <c r="S13" s="31"/>
      <c r="T13" s="30"/>
      <c r="U13" s="30"/>
      <c r="V13" s="111"/>
      <c r="W13" s="29"/>
      <c r="X13" s="30">
        <v>2009</v>
      </c>
      <c r="Y13" s="30" t="s">
        <v>48</v>
      </c>
      <c r="Z13" s="2" t="s">
        <v>44</v>
      </c>
      <c r="AA13" s="30">
        <v>9</v>
      </c>
      <c r="AB13" s="30">
        <v>6</v>
      </c>
      <c r="AC13" s="30">
        <v>26</v>
      </c>
      <c r="AD13" s="30">
        <v>15</v>
      </c>
      <c r="AE13" s="30">
        <v>61</v>
      </c>
      <c r="AF13" s="52">
        <v>0.67030000000000001</v>
      </c>
      <c r="AG13" s="132">
        <v>91</v>
      </c>
      <c r="AH13" s="18" t="s">
        <v>66</v>
      </c>
      <c r="AI13" s="18"/>
      <c r="AJ13" s="18" t="s">
        <v>67</v>
      </c>
      <c r="AK13" s="18"/>
      <c r="AL13" s="24"/>
      <c r="AM13" s="30">
        <v>1</v>
      </c>
      <c r="AN13" s="30">
        <v>0</v>
      </c>
      <c r="AO13" s="30">
        <v>0</v>
      </c>
      <c r="AP13" s="30">
        <v>2</v>
      </c>
      <c r="AQ13" s="30">
        <v>2</v>
      </c>
      <c r="AR13" s="112">
        <v>0.4</v>
      </c>
      <c r="AS13" s="113">
        <v>5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114" t="s">
        <v>62</v>
      </c>
      <c r="C14" s="87"/>
      <c r="D14" s="86"/>
      <c r="E14" s="85">
        <f>SUM(E4:E13)</f>
        <v>48</v>
      </c>
      <c r="F14" s="85">
        <f>SUM(F4:F13)</f>
        <v>3</v>
      </c>
      <c r="G14" s="85">
        <f>SUM(G4:G13)</f>
        <v>35</v>
      </c>
      <c r="H14" s="85">
        <f>SUM(H4:H13)</f>
        <v>18</v>
      </c>
      <c r="I14" s="85">
        <f>SUM(I4:I13)</f>
        <v>145</v>
      </c>
      <c r="J14" s="115">
        <f>PRODUCT(I14/K14)</f>
        <v>0.83333333333333337</v>
      </c>
      <c r="K14" s="88">
        <f>SUM(K4:K13)</f>
        <v>174</v>
      </c>
      <c r="L14" s="22"/>
      <c r="M14" s="20"/>
      <c r="N14" s="116"/>
      <c r="O14" s="117"/>
      <c r="P14" s="24"/>
      <c r="Q14" s="85">
        <f>SUM(Q4:Q13)</f>
        <v>0</v>
      </c>
      <c r="R14" s="85">
        <f>SUM(R4:R13)</f>
        <v>0</v>
      </c>
      <c r="S14" s="85">
        <f>SUM(S4:S13)</f>
        <v>0</v>
      </c>
      <c r="T14" s="85">
        <f>SUM(T4:T13)</f>
        <v>0</v>
      </c>
      <c r="U14" s="85">
        <f>SUM(U4:U13)</f>
        <v>0</v>
      </c>
      <c r="V14" s="41">
        <v>0</v>
      </c>
      <c r="W14" s="88">
        <f>SUM(W4:W13)</f>
        <v>0</v>
      </c>
      <c r="X14" s="16" t="s">
        <v>62</v>
      </c>
      <c r="Y14" s="17"/>
      <c r="Z14" s="15"/>
      <c r="AA14" s="85">
        <f>SUM(AA4:AA13)</f>
        <v>47</v>
      </c>
      <c r="AB14" s="85">
        <f>SUM(AB4:AB13)</f>
        <v>12</v>
      </c>
      <c r="AC14" s="85">
        <f>SUM(AC4:AC13)</f>
        <v>103</v>
      </c>
      <c r="AD14" s="85">
        <f>SUM(AD4:AD13)</f>
        <v>51</v>
      </c>
      <c r="AE14" s="85">
        <f>SUM(AE4:AE13)</f>
        <v>263</v>
      </c>
      <c r="AF14" s="115">
        <f>PRODUCT(AE14/AG14)</f>
        <v>0.64303178484107582</v>
      </c>
      <c r="AG14" s="88">
        <f>SUM(AG4:AG13)</f>
        <v>409</v>
      </c>
      <c r="AH14" s="22"/>
      <c r="AI14" s="20"/>
      <c r="AJ14" s="116"/>
      <c r="AK14" s="117"/>
      <c r="AL14" s="24"/>
      <c r="AM14" s="85">
        <f>SUM(AM4:AM13)</f>
        <v>2</v>
      </c>
      <c r="AN14" s="85">
        <f>SUM(AN4:AN13)</f>
        <v>0</v>
      </c>
      <c r="AO14" s="85">
        <f>SUM(AO4:AO13)</f>
        <v>1</v>
      </c>
      <c r="AP14" s="85">
        <f>SUM(AP4:AP13)</f>
        <v>3</v>
      </c>
      <c r="AQ14" s="85">
        <f>SUM(AQ4:AQ13)</f>
        <v>5</v>
      </c>
      <c r="AR14" s="115">
        <f>PRODUCT(AQ14/AS14)</f>
        <v>0.35714285714285715</v>
      </c>
      <c r="AS14" s="108">
        <f>SUM(AS4:AS13)</f>
        <v>14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9"/>
      <c r="L15" s="24"/>
      <c r="M15" s="24"/>
      <c r="N15" s="24"/>
      <c r="O15" s="24"/>
      <c r="P15" s="43"/>
      <c r="Q15" s="43"/>
      <c r="R15" s="46"/>
      <c r="S15" s="43"/>
      <c r="T15" s="43"/>
      <c r="U15" s="24"/>
      <c r="V15" s="24"/>
      <c r="W15" s="29"/>
      <c r="X15" s="43"/>
      <c r="Y15" s="43"/>
      <c r="Z15" s="43"/>
      <c r="AA15" s="43"/>
      <c r="AB15" s="43"/>
      <c r="AC15" s="43"/>
      <c r="AD15" s="43"/>
      <c r="AE15" s="43"/>
      <c r="AF15" s="44"/>
      <c r="AG15" s="29"/>
      <c r="AH15" s="24"/>
      <c r="AI15" s="24"/>
      <c r="AJ15" s="24"/>
      <c r="AK15" s="24"/>
      <c r="AL15" s="43"/>
      <c r="AM15" s="43"/>
      <c r="AN15" s="46"/>
      <c r="AO15" s="43"/>
      <c r="AP15" s="43"/>
      <c r="AQ15" s="24"/>
      <c r="AR15" s="24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8" t="s">
        <v>63</v>
      </c>
      <c r="C16" s="119"/>
      <c r="D16" s="12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64</v>
      </c>
      <c r="O16" s="18" t="s">
        <v>65</v>
      </c>
      <c r="Q16" s="46"/>
      <c r="R16" s="46" t="s">
        <v>49</v>
      </c>
      <c r="S16" s="46"/>
      <c r="T16" s="43" t="s">
        <v>68</v>
      </c>
      <c r="U16" s="24"/>
      <c r="V16" s="29"/>
      <c r="W16" s="29"/>
      <c r="X16" s="121"/>
      <c r="Y16" s="121"/>
      <c r="Z16" s="121"/>
      <c r="AA16" s="121"/>
      <c r="AB16" s="121"/>
      <c r="AC16" s="46"/>
      <c r="AD16" s="46"/>
      <c r="AE16" s="46"/>
      <c r="AF16" s="43"/>
      <c r="AG16" s="43"/>
      <c r="AH16" s="43"/>
      <c r="AI16" s="43"/>
      <c r="AJ16" s="43"/>
      <c r="AK16" s="43"/>
      <c r="AM16" s="29"/>
      <c r="AN16" s="121"/>
      <c r="AO16" s="121"/>
      <c r="AP16" s="121"/>
      <c r="AQ16" s="121"/>
      <c r="AR16" s="121"/>
      <c r="AS16" s="121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8" t="s">
        <v>12</v>
      </c>
      <c r="C17" s="12"/>
      <c r="D17" s="50"/>
      <c r="E17" s="122">
        <v>4</v>
      </c>
      <c r="F17" s="122">
        <v>0</v>
      </c>
      <c r="G17" s="122">
        <v>0</v>
      </c>
      <c r="H17" s="122">
        <v>1</v>
      </c>
      <c r="I17" s="122">
        <v>1</v>
      </c>
      <c r="J17" s="123">
        <v>0.2</v>
      </c>
      <c r="K17" s="43">
        <f>PRODUCT(I17/J17)</f>
        <v>5</v>
      </c>
      <c r="L17" s="124">
        <f>PRODUCT((F17+G17)/E17)</f>
        <v>0</v>
      </c>
      <c r="M17" s="124">
        <f>PRODUCT(H17/E17)</f>
        <v>0.25</v>
      </c>
      <c r="N17" s="124">
        <f>PRODUCT((F17+G17+H17)/E17)</f>
        <v>0.25</v>
      </c>
      <c r="O17" s="124">
        <f>PRODUCT(I17/E17)</f>
        <v>0.25</v>
      </c>
      <c r="Q17" s="46"/>
      <c r="R17" s="46"/>
      <c r="S17" s="46"/>
      <c r="T17" s="43"/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25" t="s">
        <v>51</v>
      </c>
      <c r="C18" s="126"/>
      <c r="D18" s="127"/>
      <c r="E18" s="122">
        <f>PRODUCT(E14+Q14)</f>
        <v>48</v>
      </c>
      <c r="F18" s="122">
        <f>PRODUCT(F14+R14)</f>
        <v>3</v>
      </c>
      <c r="G18" s="122">
        <f>PRODUCT(G14+S14)</f>
        <v>35</v>
      </c>
      <c r="H18" s="122">
        <f>PRODUCT(H14+T14)</f>
        <v>18</v>
      </c>
      <c r="I18" s="122">
        <f>PRODUCT(I14+U14)</f>
        <v>145</v>
      </c>
      <c r="J18" s="123">
        <f>PRODUCT(I18/K18)</f>
        <v>0.83333333333333337</v>
      </c>
      <c r="K18" s="43">
        <f>PRODUCT(K14+W14)</f>
        <v>174</v>
      </c>
      <c r="L18" s="124">
        <f>PRODUCT((F18+G18)/E18)</f>
        <v>0.79166666666666663</v>
      </c>
      <c r="M18" s="124">
        <f>PRODUCT(H18/E18)</f>
        <v>0.375</v>
      </c>
      <c r="N18" s="124">
        <f>PRODUCT((F18+G18+H18)/E18)</f>
        <v>1.1666666666666667</v>
      </c>
      <c r="O18" s="124">
        <f>PRODUCT(I18/E18)</f>
        <v>3.0208333333333335</v>
      </c>
      <c r="Q18" s="46"/>
      <c r="R18" s="46"/>
      <c r="S18" s="46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9" t="s">
        <v>59</v>
      </c>
      <c r="C19" s="37"/>
      <c r="D19" s="128"/>
      <c r="E19" s="122">
        <f>PRODUCT(AA14+AM14)</f>
        <v>49</v>
      </c>
      <c r="F19" s="122">
        <f>PRODUCT(AB14+AN14)</f>
        <v>12</v>
      </c>
      <c r="G19" s="122">
        <f>PRODUCT(AC14+AO14)</f>
        <v>104</v>
      </c>
      <c r="H19" s="122">
        <f>PRODUCT(AD14+AP14)</f>
        <v>54</v>
      </c>
      <c r="I19" s="122">
        <f>PRODUCT(AE14+AQ14)</f>
        <v>268</v>
      </c>
      <c r="J19" s="123">
        <f>PRODUCT(I19/K19)</f>
        <v>0.6335697399527187</v>
      </c>
      <c r="K19" s="24">
        <f>PRODUCT(AG14+AS14)</f>
        <v>423</v>
      </c>
      <c r="L19" s="124">
        <f>PRODUCT((F19+G19)/E19)</f>
        <v>2.3673469387755102</v>
      </c>
      <c r="M19" s="124">
        <f>PRODUCT(H19/E19)</f>
        <v>1.1020408163265305</v>
      </c>
      <c r="N19" s="124">
        <f>PRODUCT((F19+G19+H19)/E19)</f>
        <v>3.4693877551020407</v>
      </c>
      <c r="O19" s="124">
        <f>PRODUCT(I19/E19)</f>
        <v>5.4693877551020407</v>
      </c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24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29" t="s">
        <v>62</v>
      </c>
      <c r="C20" s="130"/>
      <c r="D20" s="131"/>
      <c r="E20" s="122">
        <f>SUM(E17:E19)</f>
        <v>101</v>
      </c>
      <c r="F20" s="122">
        <f t="shared" ref="F20:I20" si="0">SUM(F17:F19)</f>
        <v>15</v>
      </c>
      <c r="G20" s="122">
        <f t="shared" si="0"/>
        <v>139</v>
      </c>
      <c r="H20" s="122">
        <f t="shared" si="0"/>
        <v>73</v>
      </c>
      <c r="I20" s="122">
        <f t="shared" si="0"/>
        <v>414</v>
      </c>
      <c r="J20" s="123">
        <f>PRODUCT(I20/K20)</f>
        <v>0.68770764119601324</v>
      </c>
      <c r="K20" s="43">
        <f>SUM(K17:K19)</f>
        <v>602</v>
      </c>
      <c r="L20" s="124">
        <f>PRODUCT((F20+G20)/E20)</f>
        <v>1.5247524752475248</v>
      </c>
      <c r="M20" s="124">
        <f>PRODUCT(H20/E20)</f>
        <v>0.72277227722772275</v>
      </c>
      <c r="N20" s="124">
        <f>PRODUCT((F20+G20+H20)/E20)</f>
        <v>2.2475247524752477</v>
      </c>
      <c r="O20" s="124">
        <f>PRODUCT(I20/E20)</f>
        <v>4.0990099009900991</v>
      </c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4"/>
      <c r="F21" s="24"/>
      <c r="G21" s="24"/>
      <c r="H21" s="24"/>
      <c r="I21" s="24"/>
      <c r="J21" s="43"/>
      <c r="K21" s="43"/>
      <c r="L21" s="24"/>
      <c r="M21" s="24"/>
      <c r="N21" s="24"/>
      <c r="O21" s="2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24"/>
      <c r="AL185" s="24"/>
    </row>
    <row r="186" spans="1:57" x14ac:dyDescent="0.25"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:57" x14ac:dyDescent="0.25"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2018-12-21T09:30:53Z</dcterms:modified>
</cp:coreProperties>
</file>