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K11" i="5" l="1"/>
  <c r="F11" i="5"/>
  <c r="AS7" i="5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2" i="5" l="1"/>
  <c r="K13" i="5" s="1"/>
  <c r="F12" i="5"/>
  <c r="H12" i="5"/>
  <c r="M12" i="5" s="1"/>
  <c r="L12" i="5"/>
  <c r="J13" i="5"/>
  <c r="O13" i="5"/>
  <c r="O12" i="5"/>
  <c r="F13" i="5"/>
  <c r="AF7" i="5"/>
  <c r="J12" i="5" l="1"/>
  <c r="H13" i="5"/>
  <c r="M13" i="5" s="1"/>
  <c r="N12" i="5"/>
  <c r="N13" i="5"/>
  <c r="L13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<sst xmlns="http://schemas.openxmlformats.org/spreadsheetml/2006/main" count="74" uniqueCount="32">
  <si>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</si>
  <si>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</si>
  <si>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</si>
  <si>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</si>
  <si>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</si>
  <si>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</si>
  <si>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</si>
  <si>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</si>
  <si>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</si>
  <si>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</si>
  <si>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</si>
  <si>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</si>
  <si>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</si>
  <si>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</si>
  <si>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</si>
  <si>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</si>
  <si>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</si>
  <si>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</si>
  <si>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</si>
  <si>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</si>
  <si>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</si>
  <si>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</si>
  <si>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</si>
  <si>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</si>
  <si>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Pietari Myllylä</t>
  </si>
  <si>
    <t>6.</t>
  </si>
  <si>
    <t>Lippo Pesis  2</t>
  </si>
  <si>
    <t>4.</t>
  </si>
  <si>
    <t>3.</t>
  </si>
  <si>
    <t>15.10.2000   Oulu</t>
  </si>
  <si>
    <t>Lippo Pesis = Oulun Lippo Pesis  (2010)</t>
  </si>
  <si>
    <t>Lippo Juniorit = Oulun Lippo Juniorit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</si>
</sst>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5703125" customWidth="1"/>
    <col min="4" max="4" width="6.710937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5703125" customWidth="1"/>
    <col min="26" max="26" width="14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13</v>
      </c>
      <c r="AB4" s="12">
        <v>0</v>
      </c>
      <c r="AC4" s="12">
        <v>2</v>
      </c>
      <c r="AD4" s="12">
        <v>6</v>
      </c>
      <c r="AE4" s="12">
        <v>28</v>
      </c>
      <c r="AF4" s="68">
        <v>0.46660000000000001</v>
      </c>
      <c r="AG4" s="69">
        <v>60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14</v>
      </c>
      <c r="AB5" s="12">
        <v>0</v>
      </c>
      <c r="AC5" s="12">
        <v>3</v>
      </c>
      <c r="AD5" s="12">
        <v>3</v>
      </c>
      <c r="AE5" s="12">
        <v>26</v>
      </c>
      <c r="AF5" s="68">
        <v>0.49049999999999999</v>
      </c>
      <c r="AG5" s="69">
        <v>53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2</v>
      </c>
      <c r="AR5" s="65">
        <v>0.22220000000000001</v>
      </c>
      <c r="AS5" s="66">
        <v>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28</v>
      </c>
      <c r="Z6" s="1" t="s">
        <v>26</v>
      </c>
      <c r="AA6" s="12">
        <v>11</v>
      </c>
      <c r="AB6" s="12">
        <v>3</v>
      </c>
      <c r="AC6" s="12">
        <v>11</v>
      </c>
      <c r="AD6" s="12">
        <v>11</v>
      </c>
      <c r="AE6" s="12">
        <v>32</v>
      </c>
      <c r="AF6" s="68">
        <v>0.55169999999999997</v>
      </c>
      <c r="AG6" s="69">
        <f>PRODUCT(AE6/AF6)</f>
        <v>58.002537611020486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2</v>
      </c>
      <c r="AQ6" s="12">
        <v>0</v>
      </c>
      <c r="AR6" s="59">
        <v>0</v>
      </c>
      <c r="AS6" s="10"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38</v>
      </c>
      <c r="AB7" s="36">
        <f>SUM(AB4:AB6)</f>
        <v>3</v>
      </c>
      <c r="AC7" s="36">
        <f>SUM(AC4:AC6)</f>
        <v>16</v>
      </c>
      <c r="AD7" s="36">
        <f>SUM(AD4:AD6)</f>
        <v>20</v>
      </c>
      <c r="AE7" s="36">
        <f>SUM(AE4:AE6)</f>
        <v>86</v>
      </c>
      <c r="AF7" s="37">
        <f>PRODUCT(AE7/AG7)</f>
        <v>0.50291651341235777</v>
      </c>
      <c r="AG7" s="21">
        <f>SUM(AG4:AG6)</f>
        <v>171.0025376110205</v>
      </c>
      <c r="AH7" s="18"/>
      <c r="AI7" s="29"/>
      <c r="AJ7" s="41"/>
      <c r="AK7" s="42"/>
      <c r="AL7" s="10"/>
      <c r="AM7" s="36">
        <f>SUM(AM4:AM6)</f>
        <v>4</v>
      </c>
      <c r="AN7" s="36">
        <f>SUM(AN4:AN6)</f>
        <v>0</v>
      </c>
      <c r="AO7" s="36">
        <f>SUM(AO4:AO6)</f>
        <v>0</v>
      </c>
      <c r="AP7" s="36">
        <f>SUM(AP4:AP6)</f>
        <v>2</v>
      </c>
      <c r="AQ7" s="36">
        <f>SUM(AQ4:AQ6)</f>
        <v>2</v>
      </c>
      <c r="AR7" s="37">
        <f>PRODUCT(AQ7/AS7)</f>
        <v>0.11764705882352941</v>
      </c>
      <c r="AS7" s="39">
        <f>SUM(AS4:AS6)</f>
        <v>17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31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30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42</v>
      </c>
      <c r="F12" s="47">
        <f>PRODUCT(AB7+AN7)</f>
        <v>3</v>
      </c>
      <c r="G12" s="47">
        <f>PRODUCT(AC7+AO7)</f>
        <v>16</v>
      </c>
      <c r="H12" s="47">
        <f>PRODUCT(AD7+AP7)</f>
        <v>22</v>
      </c>
      <c r="I12" s="47">
        <f>PRODUCT(AE7+AQ7)</f>
        <v>88</v>
      </c>
      <c r="J12" s="60">
        <f>PRODUCT(I12/K12)</f>
        <v>0.46807878828781052</v>
      </c>
      <c r="K12" s="10">
        <f>PRODUCT(AG7+AS7)</f>
        <v>188.0025376110205</v>
      </c>
      <c r="L12" s="53">
        <f>PRODUCT((F12+G12)/E12)</f>
        <v>0.45238095238095238</v>
      </c>
      <c r="M12" s="53">
        <f>PRODUCT(H12/E12)</f>
        <v>0.52380952380952384</v>
      </c>
      <c r="N12" s="53">
        <f>PRODUCT((F12+G12+H12)/E12)</f>
        <v>0.97619047619047616</v>
      </c>
      <c r="O12" s="53">
        <f>PRODUCT(I12/E12)</f>
        <v>2.0952380952380953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42</v>
      </c>
      <c r="F13" s="47">
        <f t="shared" ref="F13:I13" si="0">SUM(F10:F12)</f>
        <v>3</v>
      </c>
      <c r="G13" s="47">
        <f t="shared" si="0"/>
        <v>16</v>
      </c>
      <c r="H13" s="47">
        <f t="shared" si="0"/>
        <v>22</v>
      </c>
      <c r="I13" s="47">
        <f t="shared" si="0"/>
        <v>88</v>
      </c>
      <c r="J13" s="60">
        <f>PRODUCT(I13/K13)</f>
        <v>0.46807878828781052</v>
      </c>
      <c r="K13" s="16">
        <f>SUM(K10:K12)</f>
        <v>188.0025376110205</v>
      </c>
      <c r="L13" s="53">
        <f>PRODUCT((F13+G13)/E13)</f>
        <v>0.45238095238095238</v>
      </c>
      <c r="M13" s="53">
        <f>PRODUCT(H13/E13)</f>
        <v>0.52380952380952384</v>
      </c>
      <c r="N13" s="53">
        <f>PRODUCT((F13+G13+H13)/E13)</f>
        <v>0.97619047619047616</v>
      </c>
      <c r="O13" s="53">
        <f>PRODUCT(I13/E13)</f>
        <v>2.0952380952380953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2018-11-07T00:00:21Z</dcterms:modified>
</cp:coreProperties>
</file>