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0" i="5" l="1"/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F17" i="5"/>
  <c r="H17" i="5"/>
  <c r="M17" i="5" s="1"/>
  <c r="L17" i="5"/>
  <c r="J18" i="5"/>
  <c r="O18" i="5"/>
  <c r="O17" i="5"/>
  <c r="F18" i="5"/>
  <c r="AF12" i="5"/>
  <c r="J17" i="5" l="1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<sst xmlns="http://schemas.openxmlformats.org/spreadsheetml/2006/main" count="82" uniqueCount="33">
  <si>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</si>
  <si>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</si>
  <si>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</si>
  <si>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</si>
  <si>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</si>
  <si>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</si>
  <si>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</si>
  <si>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</si>
  <si>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</si>
  <si>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</si>
  <si>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</si>
  <si>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</si>
  <si>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</si>
  <si>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</si>
  <si>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</si>
  <si>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</si>
  <si>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</si>
  <si>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</si>
  <si>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</si>
  <si>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</si>
  <si>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</si>
  <si>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</si>
  <si>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</si>
  <si>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</si>
  <si>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</si>
  <si>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Janne Mykkänen</t>
  </si>
  <si>
    <t>8.</t>
  </si>
  <si>
    <t>PattU  2</t>
  </si>
  <si>
    <t>3.</t>
  </si>
  <si>
    <t>5.</t>
  </si>
  <si>
    <t>Pohti = Pyhäjärven Pohti  (1934),  kasvattajaseura</t>
  </si>
  <si>
    <t>25.11.1987   Pyhäjärvi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</si>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</sst>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17</v>
      </c>
      <c r="AB4" s="12">
        <v>0</v>
      </c>
      <c r="AC4" s="12">
        <v>9</v>
      </c>
      <c r="AD4" s="12">
        <v>11</v>
      </c>
      <c r="AE4" s="12">
        <v>48</v>
      </c>
      <c r="AF4" s="68">
        <v>0.49480000000000002</v>
      </c>
      <c r="AG4" s="69">
        <v>97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16</v>
      </c>
      <c r="AB5" s="12">
        <v>1</v>
      </c>
      <c r="AC5" s="12">
        <v>6</v>
      </c>
      <c r="AD5" s="12">
        <v>19</v>
      </c>
      <c r="AE5" s="12">
        <v>46</v>
      </c>
      <c r="AF5" s="68">
        <v>0.60519999999999996</v>
      </c>
      <c r="AG5" s="69">
        <v>76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1</v>
      </c>
      <c r="AR5" s="65">
        <v>0.1666</v>
      </c>
      <c r="AS5" s="66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29</v>
      </c>
      <c r="Z6" s="1" t="s">
        <v>27</v>
      </c>
      <c r="AA6" s="12">
        <v>10</v>
      </c>
      <c r="AB6" s="12">
        <v>0</v>
      </c>
      <c r="AC6" s="12">
        <v>1</v>
      </c>
      <c r="AD6" s="12">
        <v>1</v>
      </c>
      <c r="AE6" s="12">
        <v>13</v>
      </c>
      <c r="AF6" s="68">
        <v>0.43330000000000002</v>
      </c>
      <c r="AG6" s="69">
        <v>30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27</v>
      </c>
      <c r="AA7" s="12">
        <v>8</v>
      </c>
      <c r="AB7" s="12">
        <v>0</v>
      </c>
      <c r="AC7" s="12">
        <v>0</v>
      </c>
      <c r="AD7" s="12">
        <v>1</v>
      </c>
      <c r="AE7" s="12">
        <v>7</v>
      </c>
      <c r="AF7" s="68">
        <v>0.25919999999999999</v>
      </c>
      <c r="AG7" s="69">
        <v>27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26</v>
      </c>
      <c r="Z9" s="1" t="s">
        <v>27</v>
      </c>
      <c r="AA9" s="12">
        <v>12</v>
      </c>
      <c r="AB9" s="12">
        <v>0</v>
      </c>
      <c r="AC9" s="12">
        <v>2</v>
      </c>
      <c r="AD9" s="12">
        <v>3</v>
      </c>
      <c r="AE9" s="12">
        <v>25</v>
      </c>
      <c r="AF9" s="68">
        <v>0.47160000000000002</v>
      </c>
      <c r="AG9" s="69">
        <v>53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26</v>
      </c>
      <c r="Z10" s="1" t="s">
        <v>27</v>
      </c>
      <c r="AA10" s="12">
        <v>14</v>
      </c>
      <c r="AB10" s="12">
        <v>1</v>
      </c>
      <c r="AC10" s="12">
        <v>13</v>
      </c>
      <c r="AD10" s="12">
        <v>3</v>
      </c>
      <c r="AE10" s="12">
        <v>29</v>
      </c>
      <c r="AF10" s="68">
        <v>0.4264</v>
      </c>
      <c r="AG10" s="69">
        <f>PRODUCT(AE10/AF10)</f>
        <v>68.011257035647276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32</v>
      </c>
      <c r="Z11" s="1" t="s">
        <v>27</v>
      </c>
      <c r="AA11" s="12">
        <v>14</v>
      </c>
      <c r="AB11" s="12">
        <v>0</v>
      </c>
      <c r="AC11" s="12">
        <v>3</v>
      </c>
      <c r="AD11" s="12">
        <v>2</v>
      </c>
      <c r="AE11" s="12">
        <v>38</v>
      </c>
      <c r="AF11" s="68">
        <v>0.50660000000000005</v>
      </c>
      <c r="AG11" s="19">
        <v>75</v>
      </c>
      <c r="AH11" s="40"/>
      <c r="AI11" s="7"/>
      <c r="AJ11" s="7"/>
      <c r="AK11" s="7"/>
      <c r="AL11" s="10"/>
      <c r="AM11" s="1"/>
      <c r="AN11" s="1"/>
      <c r="AO11" s="1"/>
      <c r="AP11" s="1"/>
      <c r="AQ11" s="1"/>
      <c r="AR11" s="52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91</v>
      </c>
      <c r="AB12" s="36">
        <f>SUM(AB4:AB11)</f>
        <v>2</v>
      </c>
      <c r="AC12" s="36">
        <f>SUM(AC4:AC11)</f>
        <v>34</v>
      </c>
      <c r="AD12" s="36">
        <f>SUM(AD4:AD11)</f>
        <v>40</v>
      </c>
      <c r="AE12" s="36">
        <f>SUM(AE4:AE11)</f>
        <v>206</v>
      </c>
      <c r="AF12" s="37">
        <f>PRODUCT(AE12/AG12)</f>
        <v>0.48355529718493462</v>
      </c>
      <c r="AG12" s="21">
        <f>SUM(AG4:AG11)</f>
        <v>426.0112570356473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1</v>
      </c>
      <c r="AR12" s="37">
        <f>PRODUCT(AQ12/AS12)</f>
        <v>0.16666666666666666</v>
      </c>
      <c r="AS12" s="39">
        <f>SUM(AS4:AS11)</f>
        <v>6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30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93</v>
      </c>
      <c r="F17" s="47">
        <f>PRODUCT(AB12+AN12)</f>
        <v>2</v>
      </c>
      <c r="G17" s="47">
        <f>PRODUCT(AC12+AO12)</f>
        <v>34</v>
      </c>
      <c r="H17" s="47">
        <f>PRODUCT(AD12+AP12)</f>
        <v>40</v>
      </c>
      <c r="I17" s="47">
        <f>PRODUCT(AE12+AQ12)</f>
        <v>207</v>
      </c>
      <c r="J17" s="60">
        <f>PRODUCT(I17/K17)</f>
        <v>0.47915418088959533</v>
      </c>
      <c r="K17" s="10">
        <f>PRODUCT(AG12+AS12)</f>
        <v>432.0112570356473</v>
      </c>
      <c r="L17" s="53">
        <f>PRODUCT((F17+G17)/E17)</f>
        <v>0.38709677419354838</v>
      </c>
      <c r="M17" s="53">
        <f>PRODUCT(H17/E17)</f>
        <v>0.43010752688172044</v>
      </c>
      <c r="N17" s="53">
        <f>PRODUCT((F17+G17+H17)/E17)</f>
        <v>0.81720430107526887</v>
      </c>
      <c r="O17" s="53">
        <f>PRODUCT(I17/E17)</f>
        <v>2.225806451612903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93</v>
      </c>
      <c r="F18" s="47">
        <f t="shared" ref="F18:I18" si="0">SUM(F15:F17)</f>
        <v>2</v>
      </c>
      <c r="G18" s="47">
        <f t="shared" si="0"/>
        <v>34</v>
      </c>
      <c r="H18" s="47">
        <f t="shared" si="0"/>
        <v>40</v>
      </c>
      <c r="I18" s="47">
        <f t="shared" si="0"/>
        <v>207</v>
      </c>
      <c r="J18" s="60">
        <f>PRODUCT(I18/K18)</f>
        <v>0.47915418088959533</v>
      </c>
      <c r="K18" s="16">
        <f>SUM(K15:K17)</f>
        <v>432.0112570356473</v>
      </c>
      <c r="L18" s="53">
        <f>PRODUCT((F18+G18)/E18)</f>
        <v>0.38709677419354838</v>
      </c>
      <c r="M18" s="53">
        <f>PRODUCT(H18/E18)</f>
        <v>0.43010752688172044</v>
      </c>
      <c r="N18" s="53">
        <f>PRODUCT((F18+G18+H18)/E18)</f>
        <v>0.81720430107526887</v>
      </c>
      <c r="O18" s="53">
        <f>PRODUCT(I18/E18)</f>
        <v>2.225806451612903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H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2019-08-26T22:33:09Z</dcterms:modified>
</cp:coreProperties>
</file>