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4" r:id="rId1"/>
    <sheet name="MYP, MSS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O17" i="2" l="1"/>
  <c r="O14" i="2"/>
  <c r="N14" i="2"/>
  <c r="M14" i="2"/>
  <c r="L14" i="2"/>
  <c r="K14" i="2"/>
  <c r="K17" i="2" s="1"/>
  <c r="AS11" i="2"/>
  <c r="AQ11" i="2"/>
  <c r="AP11" i="2"/>
  <c r="AO11" i="2"/>
  <c r="AN11" i="2"/>
  <c r="AM11" i="2"/>
  <c r="AG11" i="2"/>
  <c r="K16" i="2" s="1"/>
  <c r="AE11" i="2"/>
  <c r="I16" i="2" s="1"/>
  <c r="AD11" i="2"/>
  <c r="H16" i="2" s="1"/>
  <c r="AC11" i="2"/>
  <c r="G16" i="2" s="1"/>
  <c r="AB11" i="2"/>
  <c r="F16" i="2" s="1"/>
  <c r="AA11" i="2"/>
  <c r="E16" i="2" s="1"/>
  <c r="W11" i="2"/>
  <c r="U11" i="2"/>
  <c r="T11" i="2"/>
  <c r="S11" i="2"/>
  <c r="R11" i="2"/>
  <c r="Q11" i="2"/>
  <c r="K11" i="2"/>
  <c r="K15" i="2" s="1"/>
  <c r="I11" i="2"/>
  <c r="I15" i="2" s="1"/>
  <c r="H11" i="2"/>
  <c r="H15" i="2" s="1"/>
  <c r="G11" i="2"/>
  <c r="G15" i="2" s="1"/>
  <c r="G17" i="2" s="1"/>
  <c r="F11" i="2"/>
  <c r="F15" i="2" s="1"/>
  <c r="E11" i="2"/>
  <c r="E15" i="2" s="1"/>
  <c r="E17" i="2" s="1"/>
  <c r="O15" i="2" l="1"/>
  <c r="I17" i="2"/>
  <c r="O16" i="2"/>
  <c r="F17" i="2"/>
  <c r="N15" i="2"/>
  <c r="L15" i="2"/>
  <c r="H17" i="2"/>
  <c r="M17" i="2" s="1"/>
  <c r="M15" i="2"/>
  <c r="N16" i="2"/>
  <c r="L16" i="2"/>
  <c r="M16" i="2"/>
  <c r="N17" i="2" l="1"/>
  <c r="L17" i="2"/>
  <c r="H24" i="3" l="1"/>
  <c r="F24" i="3"/>
  <c r="W19" i="3"/>
  <c r="V19" i="3"/>
  <c r="U19" i="3"/>
  <c r="R19" i="3"/>
  <c r="Q19" i="3"/>
  <c r="G24" i="3" s="1"/>
  <c r="P19" i="3"/>
  <c r="O19" i="3"/>
  <c r="E24" i="3" s="1"/>
  <c r="M19" i="3"/>
  <c r="L19" i="3"/>
  <c r="K19" i="3"/>
  <c r="H19" i="3"/>
  <c r="H22" i="3" s="1"/>
  <c r="H25" i="3" s="1"/>
  <c r="G19" i="3"/>
  <c r="G22" i="3" s="1"/>
  <c r="F19" i="3"/>
  <c r="F22" i="3" s="1"/>
  <c r="E19" i="3"/>
  <c r="E22" i="3" s="1"/>
  <c r="S15" i="3"/>
  <c r="S13" i="3"/>
  <c r="I13" i="3"/>
  <c r="S12" i="3"/>
  <c r="I12" i="3"/>
  <c r="S11" i="3"/>
  <c r="I11" i="3"/>
  <c r="S9" i="3"/>
  <c r="F25" i="3" l="1"/>
  <c r="I22" i="3"/>
  <c r="E25" i="3"/>
  <c r="I24" i="3"/>
  <c r="I19" i="3"/>
  <c r="S19" i="3"/>
  <c r="E26" i="4"/>
  <c r="E29" i="4" s="1"/>
  <c r="AN22" i="4"/>
  <c r="AM22" i="4"/>
  <c r="AL22" i="4"/>
  <c r="AK22" i="4"/>
  <c r="AJ22" i="4"/>
  <c r="AI22" i="4"/>
  <c r="AF22" i="4"/>
  <c r="AE22" i="4"/>
  <c r="AD22" i="4"/>
  <c r="AC22" i="4"/>
  <c r="AB22" i="4"/>
  <c r="Y22" i="4"/>
  <c r="X22" i="4"/>
  <c r="W22" i="4"/>
  <c r="V22" i="4"/>
  <c r="U22" i="4"/>
  <c r="M22" i="4"/>
  <c r="L22" i="4"/>
  <c r="K22" i="4"/>
  <c r="J22" i="4"/>
  <c r="I22" i="4"/>
  <c r="I26" i="4" s="1"/>
  <c r="M26" i="4" s="1"/>
  <c r="H22" i="4"/>
  <c r="H26" i="4" s="1"/>
  <c r="G22" i="4"/>
  <c r="G26" i="4" s="1"/>
  <c r="G29" i="4" s="1"/>
  <c r="F22" i="4"/>
  <c r="F26" i="4" s="1"/>
  <c r="E22" i="4"/>
  <c r="I25" i="3" l="1"/>
  <c r="F29" i="4"/>
  <c r="K29" i="4" s="1"/>
  <c r="K26" i="4"/>
  <c r="H29" i="4"/>
  <c r="L29" i="4" s="1"/>
  <c r="L26" i="4"/>
  <c r="I29" i="4"/>
</calcChain>
</file>

<file path=xl/sharedStrings.xml><?xml version="1.0" encoding="utf-8"?>
<sst xmlns="http://schemas.openxmlformats.org/spreadsheetml/2006/main" count="299" uniqueCount="111">
  <si>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</si>
  <si>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</si>
  <si>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</si>
  <si>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</si>
  <si>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</si>
  <si>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</si>
  <si>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</si>
  <si>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</si>
  <si>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</si>
  <si>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</si>
  <si>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</si>
  <si>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</si>
  <si>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</si>
  <si>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</si>
  <si>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</si>
  <si>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</si>
  <si>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</si>
  <si>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</si>
  <si>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</si>
  <si>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</si>
  <si>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</si>
  <si>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</si>
  <si>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</si>
  <si>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</si>
  <si>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</si>
  <si>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</si>
  <si>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</si>
  <si>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</si>
  <si>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</si>
  <si>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</si>
  <si>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</si>
  <si>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</si>
  <si>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</si>
  <si>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Seppo Mustonen</t>
  </si>
  <si>
    <t>11.</t>
  </si>
  <si>
    <t>Lippo</t>
  </si>
  <si>
    <t>3.</t>
  </si>
  <si>
    <t>12.</t>
  </si>
  <si>
    <t>2.  ottelu</t>
  </si>
  <si>
    <t>05.05. 1974  Lippo - UPV  9-9</t>
  </si>
  <si>
    <t xml:space="preserve">  23 v   8 kk   2 pv</t>
  </si>
  <si>
    <t>12.05. 1974  KPL - Lippo  7-8</t>
  </si>
  <si>
    <t xml:space="preserve">  23 v   8 kk   9 pv</t>
  </si>
  <si>
    <t>01.06. 1975  Lippo - Tahko  8-8</t>
  </si>
  <si>
    <t>30.  ottelu</t>
  </si>
  <si>
    <t xml:space="preserve">  24 v   8 kk 28 pv</t>
  </si>
  <si>
    <t>8.</t>
  </si>
  <si>
    <t>HP-K</t>
  </si>
  <si>
    <t>ykköspesis</t>
  </si>
  <si>
    <t>Seurat</t>
  </si>
  <si>
    <t>Lippo = Oulun Lippo  (1955)</t>
  </si>
  <si>
    <t>HP-K = Haapajärven Pesä-Kiilat  (1990)</t>
  </si>
  <si>
    <t>----</t>
  </si>
  <si>
    <t>3.9.1950</t>
  </si>
  <si>
    <t>MESTARUUSSARJA</t>
  </si>
  <si>
    <t>YKKÖSPESIS</t>
  </si>
  <si>
    <t>URA SM-SARJASSA</t>
  </si>
  <si>
    <t>PELINJOHTAJAKORTTI</t>
  </si>
  <si>
    <t>MSU</t>
  </si>
  <si>
    <t xml:space="preserve">   Mitalit</t>
  </si>
  <si>
    <t>O</t>
  </si>
  <si>
    <t>V</t>
  </si>
  <si>
    <t>T</t>
  </si>
  <si>
    <t>Voitto-%</t>
  </si>
  <si>
    <t xml:space="preserve"> MYP,  21  ottelua</t>
  </si>
  <si>
    <t>4.</t>
  </si>
  <si>
    <t xml:space="preserve"> MYP,  26  ottelua</t>
  </si>
  <si>
    <t xml:space="preserve"> MYP,  28  ottelua</t>
  </si>
  <si>
    <t xml:space="preserve"> MYP,  14  ottelua</t>
  </si>
  <si>
    <t>14.</t>
  </si>
  <si>
    <t>10.</t>
  </si>
  <si>
    <t xml:space="preserve"> MYP,  22  ottelua</t>
  </si>
  <si>
    <t xml:space="preserve"> MYP,  15  ottelua</t>
  </si>
  <si>
    <t>5.</t>
  </si>
  <si>
    <t xml:space="preserve"> MYP,    1  ottelu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</si>
  <si>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</si>
  <si>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</si>
  <si>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</si>
  <si>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</si>
  <si>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</si>
  <si>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</si>
  <si>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</si>
  <si>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HK</t>
  </si>
  <si>
    <t xml:space="preserve"> MSS,  18  ottelua</t>
  </si>
  <si>
    <t xml:space="preserve"> Tittelit</t>
  </si>
  <si>
    <t xml:space="preserve"> Nuorten kasvun tukija</t>
  </si>
  <si>
    <t>HK = Haapajärven Kiilat  (1935)</t>
  </si>
  <si>
    <t xml:space="preserve">Lyöty </t>
  </si>
  <si>
    <t xml:space="preserve">Tuotu </t>
  </si>
  <si>
    <t xml:space="preserve"> Arvo-ottelut</t>
  </si>
  <si>
    <t>Mitalit</t>
  </si>
  <si>
    <t xml:space="preserve">      Runkosarja TOP-30</t>
  </si>
  <si>
    <t>L+T</t>
  </si>
  <si>
    <t>0-0-0</t>
  </si>
  <si>
    <t>27.</t>
  </si>
  <si>
    <t>22.</t>
  </si>
  <si>
    <t>16.</t>
  </si>
  <si>
    <t>23.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</si>
  <si>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</si>
  <si>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</si>
  <si>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</si>
  <si>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</si>
  <si>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</si>
  <si>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</si>
  <si>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</si>
  <si>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</si>
  <si>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</si>
  <si>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7.</t>
  </si>
  <si>
    <t>1.</t>
  </si>
  <si>
    <t>9.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</si>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</sst>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7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2" borderId="0" xfId="0" applyFont="1" applyFill="1" applyAlignment="1">
      <alignment vertical="top"/>
    </xf>
    <xf numFmtId="0" fontId="2" fillId="8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0" xfId="0" applyFont="1" applyFill="1" applyAlignment="1">
      <alignment horizontal="right"/>
    </xf>
    <xf numFmtId="0" fontId="3" fillId="2" borderId="14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8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165" fontId="3" fillId="9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165" fontId="3" fillId="5" borderId="12" xfId="0" applyNumberFormat="1" applyFont="1" applyFill="1" applyBorder="1" applyAlignment="1">
      <alignment horizontal="center"/>
    </xf>
    <xf numFmtId="0" fontId="3" fillId="4" borderId="15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2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Alignment="1">
      <alignment horizontal="left"/>
    </xf>
    <xf numFmtId="0" fontId="3" fillId="2" borderId="6" xfId="0" applyFont="1" applyFill="1" applyBorder="1" applyAlignment="1"/>
    <xf numFmtId="0" fontId="2" fillId="8" borderId="0" xfId="0" applyFont="1" applyFill="1" applyAlignment="1"/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165" fontId="3" fillId="3" borderId="4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0" borderId="0" xfId="0" applyFill="1"/>
    <xf numFmtId="0" fontId="3" fillId="7" borderId="5" xfId="0" applyFont="1" applyFill="1" applyBorder="1"/>
    <xf numFmtId="0" fontId="3" fillId="7" borderId="10" xfId="0" applyFont="1" applyFill="1" applyBorder="1"/>
    <xf numFmtId="0" fontId="3" fillId="7" borderId="6" xfId="0" applyFont="1" applyFill="1" applyBorder="1" applyAlignment="1">
      <alignment horizontal="right"/>
    </xf>
    <xf numFmtId="49" fontId="3" fillId="3" borderId="3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9" borderId="1" xfId="1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left"/>
    </xf>
    <xf numFmtId="0" fontId="3" fillId="9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6"/>
  <sheetViews>
    <sheetView tabSelected="1" zoomScale="97" zoomScaleNormal="97" workbookViewId="0"/>
  </sheetViews>
  <sheetFormatPr defaultRowHeight="15" x14ac:dyDescent="0.25"/>
  <cols>
    <col min="1" max="1" width="0.7109375" style="8" customWidth="1"/>
    <col min="2" max="2" width="6.7109375" style="75" customWidth="1"/>
    <col min="3" max="3" width="6.7109375" style="73" customWidth="1"/>
    <col min="4" max="4" width="9.7109375" style="75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73" customWidth="1"/>
    <col min="16" max="19" width="6.7109375" style="73" customWidth="1"/>
    <col min="20" max="20" width="0.7109375" style="73" customWidth="1"/>
    <col min="21" max="25" width="5.7109375" style="73" customWidth="1"/>
    <col min="26" max="26" width="8.7109375" style="73" customWidth="1"/>
    <col min="27" max="27" width="0.7109375" style="42" customWidth="1"/>
    <col min="28" max="32" width="5.7109375" style="73" customWidth="1"/>
    <col min="33" max="33" width="8.7109375" style="73" customWidth="1"/>
    <col min="34" max="34" width="0.7109375" style="42" customWidth="1"/>
    <col min="35" max="40" width="5.7109375" style="73" customWidth="1"/>
    <col min="41" max="41" width="36" style="1" customWidth="1"/>
    <col min="42" max="47" width="9.140625" style="8"/>
  </cols>
  <sheetData>
    <row r="1" spans="1:47" x14ac:dyDescent="0.25">
      <c r="A1" s="1"/>
      <c r="B1" s="2" t="s">
        <v>33</v>
      </c>
      <c r="C1" s="3"/>
      <c r="D1" s="4"/>
      <c r="E1" s="5" t="s">
        <v>53</v>
      </c>
      <c r="F1" s="6"/>
      <c r="G1" s="6"/>
      <c r="H1" s="6"/>
      <c r="I1" s="3"/>
      <c r="J1" s="3"/>
      <c r="K1" s="3"/>
      <c r="L1" s="6"/>
      <c r="M1" s="3"/>
      <c r="N1" s="3"/>
      <c r="O1" s="152"/>
      <c r="P1" s="6"/>
      <c r="Q1" s="6"/>
      <c r="R1" s="6"/>
      <c r="S1" s="6"/>
      <c r="T1" s="152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7" ht="14.25" x14ac:dyDescent="0.2">
      <c r="A2" s="9"/>
      <c r="B2" s="10" t="s">
        <v>54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65"/>
      <c r="P2" s="21" t="s">
        <v>91</v>
      </c>
      <c r="Q2" s="15"/>
      <c r="R2" s="15"/>
      <c r="S2" s="18"/>
      <c r="T2" s="165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89</v>
      </c>
      <c r="AJ2" s="14"/>
      <c r="AK2" s="14"/>
      <c r="AL2" s="20"/>
      <c r="AM2" s="14" t="s">
        <v>90</v>
      </c>
      <c r="AN2" s="15"/>
      <c r="AO2" s="9"/>
      <c r="AP2" s="23"/>
      <c r="AQ2" s="23"/>
      <c r="AR2" s="23"/>
      <c r="AS2" s="23"/>
      <c r="AT2" s="23"/>
      <c r="AU2" s="23"/>
    </row>
    <row r="3" spans="1:47" ht="14.25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65"/>
      <c r="P3" s="18" t="s">
        <v>5</v>
      </c>
      <c r="Q3" s="18" t="s">
        <v>6</v>
      </c>
      <c r="R3" s="18" t="s">
        <v>92</v>
      </c>
      <c r="S3" s="18" t="s">
        <v>16</v>
      </c>
      <c r="T3" s="165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  <c r="AP3" s="23"/>
      <c r="AQ3" s="23"/>
      <c r="AR3" s="23"/>
      <c r="AS3" s="23"/>
      <c r="AT3" s="23"/>
      <c r="AU3" s="23"/>
    </row>
    <row r="4" spans="1:47" ht="14.25" x14ac:dyDescent="0.2">
      <c r="A4" s="9"/>
      <c r="B4" s="25">
        <v>1974</v>
      </c>
      <c r="C4" s="25" t="s">
        <v>36</v>
      </c>
      <c r="D4" s="2" t="s">
        <v>35</v>
      </c>
      <c r="E4" s="25">
        <v>22</v>
      </c>
      <c r="F4" s="25">
        <v>0</v>
      </c>
      <c r="G4" s="25">
        <v>12</v>
      </c>
      <c r="H4" s="25">
        <v>22</v>
      </c>
      <c r="I4" s="25"/>
      <c r="J4" s="25"/>
      <c r="K4" s="25"/>
      <c r="L4" s="25"/>
      <c r="M4" s="25"/>
      <c r="N4" s="25"/>
      <c r="O4" s="165"/>
      <c r="P4" s="18"/>
      <c r="Q4" s="18" t="s">
        <v>96</v>
      </c>
      <c r="R4" s="18" t="s">
        <v>97</v>
      </c>
      <c r="S4" s="18"/>
      <c r="T4" s="165"/>
      <c r="U4" s="25"/>
      <c r="V4" s="25"/>
      <c r="W4" s="26"/>
      <c r="X4" s="25"/>
      <c r="Y4" s="25"/>
      <c r="Z4" s="25"/>
      <c r="AA4" s="24"/>
      <c r="AB4" s="25"/>
      <c r="AC4" s="25"/>
      <c r="AD4" s="26"/>
      <c r="AE4" s="25"/>
      <c r="AF4" s="25"/>
      <c r="AG4" s="25"/>
      <c r="AH4" s="24"/>
      <c r="AI4" s="25"/>
      <c r="AJ4" s="27"/>
      <c r="AK4" s="28"/>
      <c r="AL4" s="26"/>
      <c r="AM4" s="29"/>
      <c r="AN4" s="25">
        <v>1</v>
      </c>
      <c r="AO4" s="9"/>
      <c r="AP4" s="23"/>
      <c r="AQ4" s="23"/>
      <c r="AR4" s="23"/>
      <c r="AS4" s="23"/>
      <c r="AT4" s="23"/>
      <c r="AU4" s="23"/>
    </row>
    <row r="5" spans="1:47" ht="14.25" x14ac:dyDescent="0.2">
      <c r="A5" s="9"/>
      <c r="B5" s="25">
        <v>1975</v>
      </c>
      <c r="C5" s="25" t="s">
        <v>37</v>
      </c>
      <c r="D5" s="2" t="s">
        <v>35</v>
      </c>
      <c r="E5" s="25">
        <v>22</v>
      </c>
      <c r="F5" s="25">
        <v>3</v>
      </c>
      <c r="G5" s="26">
        <v>10</v>
      </c>
      <c r="H5" s="25">
        <v>17</v>
      </c>
      <c r="I5" s="25"/>
      <c r="J5" s="25"/>
      <c r="K5" s="26"/>
      <c r="L5" s="26"/>
      <c r="M5" s="29"/>
      <c r="N5" s="25"/>
      <c r="O5" s="165"/>
      <c r="P5" s="18"/>
      <c r="Q5" s="18" t="s">
        <v>94</v>
      </c>
      <c r="R5" s="18"/>
      <c r="S5" s="18"/>
      <c r="T5" s="165"/>
      <c r="U5" s="25"/>
      <c r="V5" s="25"/>
      <c r="W5" s="26"/>
      <c r="X5" s="25"/>
      <c r="Y5" s="25"/>
      <c r="Z5" s="25"/>
      <c r="AA5" s="24"/>
      <c r="AB5" s="25"/>
      <c r="AC5" s="25"/>
      <c r="AD5" s="26"/>
      <c r="AE5" s="25"/>
      <c r="AF5" s="25"/>
      <c r="AG5" s="25"/>
      <c r="AH5" s="24"/>
      <c r="AI5" s="25"/>
      <c r="AJ5" s="27"/>
      <c r="AK5" s="28"/>
      <c r="AL5" s="26"/>
      <c r="AM5" s="29"/>
      <c r="AN5" s="25"/>
      <c r="AO5" s="9"/>
      <c r="AP5" s="23"/>
      <c r="AQ5" s="23"/>
      <c r="AR5" s="23"/>
      <c r="AS5" s="23"/>
      <c r="AT5" s="23"/>
      <c r="AU5" s="23"/>
    </row>
    <row r="6" spans="1:47" ht="14.25" x14ac:dyDescent="0.2">
      <c r="A6" s="9"/>
      <c r="B6" s="116">
        <v>1976</v>
      </c>
      <c r="C6" s="116" t="s">
        <v>108</v>
      </c>
      <c r="D6" s="196"/>
      <c r="E6" s="116"/>
      <c r="F6" s="195" t="s">
        <v>110</v>
      </c>
      <c r="G6" s="116"/>
      <c r="H6" s="116"/>
      <c r="I6" s="116"/>
      <c r="J6" s="116"/>
      <c r="K6" s="190"/>
      <c r="L6" s="190"/>
      <c r="M6" s="118"/>
      <c r="N6" s="194"/>
      <c r="O6" s="165"/>
      <c r="P6" s="18"/>
      <c r="Q6" s="18"/>
      <c r="R6" s="18"/>
      <c r="S6" s="18"/>
      <c r="T6" s="165"/>
      <c r="U6" s="25"/>
      <c r="V6" s="25"/>
      <c r="W6" s="26"/>
      <c r="X6" s="25"/>
      <c r="Y6" s="25"/>
      <c r="Z6" s="25"/>
      <c r="AA6" s="24"/>
      <c r="AB6" s="25"/>
      <c r="AC6" s="25"/>
      <c r="AD6" s="26"/>
      <c r="AE6" s="25"/>
      <c r="AF6" s="25"/>
      <c r="AG6" s="25"/>
      <c r="AH6" s="24"/>
      <c r="AI6" s="25"/>
      <c r="AJ6" s="27"/>
      <c r="AK6" s="28"/>
      <c r="AL6" s="26"/>
      <c r="AM6" s="29"/>
      <c r="AN6" s="25"/>
      <c r="AO6" s="9"/>
      <c r="AP6" s="23"/>
      <c r="AQ6" s="23"/>
      <c r="AR6" s="23"/>
      <c r="AS6" s="23"/>
      <c r="AT6" s="23"/>
      <c r="AU6" s="23"/>
    </row>
    <row r="7" spans="1:47" ht="14.25" x14ac:dyDescent="0.2">
      <c r="A7" s="9"/>
      <c r="B7" s="25">
        <v>1977</v>
      </c>
      <c r="C7" s="25" t="s">
        <v>34</v>
      </c>
      <c r="D7" s="2" t="s">
        <v>35</v>
      </c>
      <c r="E7" s="25">
        <v>22</v>
      </c>
      <c r="F7" s="26">
        <v>1</v>
      </c>
      <c r="G7" s="25">
        <v>20</v>
      </c>
      <c r="H7" s="25">
        <v>13</v>
      </c>
      <c r="I7" s="25">
        <v>91</v>
      </c>
      <c r="J7" s="25">
        <v>28</v>
      </c>
      <c r="K7" s="26">
        <v>16</v>
      </c>
      <c r="L7" s="26">
        <v>26</v>
      </c>
      <c r="M7" s="29">
        <v>21</v>
      </c>
      <c r="N7" s="31" t="s">
        <v>52</v>
      </c>
      <c r="O7" s="165"/>
      <c r="P7" s="18" t="s">
        <v>69</v>
      </c>
      <c r="Q7" s="18"/>
      <c r="R7" s="18" t="s">
        <v>95</v>
      </c>
      <c r="S7" s="18"/>
      <c r="T7" s="165"/>
      <c r="U7" s="25"/>
      <c r="V7" s="25"/>
      <c r="W7" s="26"/>
      <c r="X7" s="25"/>
      <c r="Y7" s="25"/>
      <c r="Z7" s="25"/>
      <c r="AA7" s="24"/>
      <c r="AB7" s="25"/>
      <c r="AC7" s="25"/>
      <c r="AD7" s="26"/>
      <c r="AE7" s="25"/>
      <c r="AF7" s="25"/>
      <c r="AG7" s="25"/>
      <c r="AH7" s="24"/>
      <c r="AI7" s="25"/>
      <c r="AJ7" s="27"/>
      <c r="AK7" s="28"/>
      <c r="AL7" s="26"/>
      <c r="AM7" s="29"/>
      <c r="AN7" s="25"/>
      <c r="AO7" s="9"/>
      <c r="AP7" s="23"/>
      <c r="AQ7" s="23"/>
      <c r="AR7" s="23"/>
      <c r="AS7" s="23"/>
      <c r="AT7" s="23"/>
      <c r="AU7" s="23"/>
    </row>
    <row r="8" spans="1:47" ht="14.25" x14ac:dyDescent="0.2">
      <c r="A8" s="9"/>
      <c r="B8" s="25">
        <v>1978</v>
      </c>
      <c r="C8" s="25"/>
      <c r="D8" s="2"/>
      <c r="E8" s="25"/>
      <c r="F8" s="26"/>
      <c r="G8" s="25"/>
      <c r="H8" s="25"/>
      <c r="I8" s="25"/>
      <c r="J8" s="25"/>
      <c r="K8" s="26"/>
      <c r="L8" s="26"/>
      <c r="M8" s="29"/>
      <c r="N8" s="30"/>
      <c r="O8" s="165"/>
      <c r="P8" s="18"/>
      <c r="Q8" s="18"/>
      <c r="R8" s="18"/>
      <c r="S8" s="18"/>
      <c r="T8" s="165"/>
      <c r="U8" s="25"/>
      <c r="V8" s="25"/>
      <c r="W8" s="26"/>
      <c r="X8" s="25"/>
      <c r="Y8" s="25"/>
      <c r="Z8" s="25"/>
      <c r="AA8" s="24"/>
      <c r="AB8" s="25"/>
      <c r="AC8" s="25"/>
      <c r="AD8" s="26"/>
      <c r="AE8" s="25"/>
      <c r="AF8" s="25"/>
      <c r="AG8" s="25"/>
      <c r="AH8" s="24"/>
      <c r="AI8" s="25"/>
      <c r="AJ8" s="27"/>
      <c r="AK8" s="28"/>
      <c r="AL8" s="26"/>
      <c r="AM8" s="29"/>
      <c r="AN8" s="25"/>
      <c r="AO8" s="9"/>
      <c r="AP8" s="23"/>
      <c r="AQ8" s="23"/>
      <c r="AR8" s="23"/>
      <c r="AS8" s="23"/>
      <c r="AT8" s="23"/>
      <c r="AU8" s="23"/>
    </row>
    <row r="9" spans="1:47" ht="14.25" x14ac:dyDescent="0.2">
      <c r="A9" s="9"/>
      <c r="B9" s="25">
        <v>1979</v>
      </c>
      <c r="C9" s="25"/>
      <c r="D9" s="2"/>
      <c r="E9" s="25"/>
      <c r="F9" s="26"/>
      <c r="G9" s="25"/>
      <c r="H9" s="25"/>
      <c r="I9" s="25"/>
      <c r="J9" s="25"/>
      <c r="K9" s="26"/>
      <c r="L9" s="26"/>
      <c r="M9" s="29"/>
      <c r="N9" s="30"/>
      <c r="O9" s="165"/>
      <c r="P9" s="18"/>
      <c r="Q9" s="18"/>
      <c r="R9" s="18"/>
      <c r="S9" s="18"/>
      <c r="T9" s="165"/>
      <c r="U9" s="25"/>
      <c r="V9" s="25"/>
      <c r="W9" s="26"/>
      <c r="X9" s="25"/>
      <c r="Y9" s="25"/>
      <c r="Z9" s="25"/>
      <c r="AA9" s="24"/>
      <c r="AB9" s="36"/>
      <c r="AC9" s="36"/>
      <c r="AD9" s="36"/>
      <c r="AE9" s="36"/>
      <c r="AF9" s="36"/>
      <c r="AG9" s="36"/>
      <c r="AH9" s="24"/>
      <c r="AI9" s="25"/>
      <c r="AJ9" s="27"/>
      <c r="AK9" s="28"/>
      <c r="AL9" s="26"/>
      <c r="AM9" s="29"/>
      <c r="AN9" s="25"/>
      <c r="AO9" s="9"/>
      <c r="AP9" s="23"/>
      <c r="AQ9" s="23"/>
      <c r="AR9" s="23"/>
      <c r="AS9" s="23"/>
      <c r="AT9" s="23"/>
      <c r="AU9" s="23"/>
    </row>
    <row r="10" spans="1:47" ht="14.25" x14ac:dyDescent="0.2">
      <c r="A10" s="9"/>
      <c r="B10" s="25">
        <v>1980</v>
      </c>
      <c r="C10" s="25"/>
      <c r="D10" s="2"/>
      <c r="E10" s="25"/>
      <c r="F10" s="26"/>
      <c r="G10" s="25"/>
      <c r="H10" s="25"/>
      <c r="I10" s="25"/>
      <c r="J10" s="25"/>
      <c r="K10" s="26"/>
      <c r="L10" s="26"/>
      <c r="M10" s="29"/>
      <c r="N10" s="30"/>
      <c r="O10" s="165"/>
      <c r="P10" s="18"/>
      <c r="Q10" s="18"/>
      <c r="R10" s="18"/>
      <c r="S10" s="18"/>
      <c r="T10" s="165"/>
      <c r="U10" s="25"/>
      <c r="V10" s="25"/>
      <c r="W10" s="26"/>
      <c r="X10" s="25"/>
      <c r="Y10" s="25"/>
      <c r="Z10" s="25"/>
      <c r="AA10" s="24"/>
      <c r="AB10" s="36"/>
      <c r="AC10" s="36"/>
      <c r="AD10" s="36"/>
      <c r="AE10" s="36"/>
      <c r="AF10" s="36"/>
      <c r="AG10" s="36"/>
      <c r="AH10" s="24"/>
      <c r="AI10" s="25"/>
      <c r="AJ10" s="27"/>
      <c r="AK10" s="28"/>
      <c r="AL10" s="26"/>
      <c r="AM10" s="29"/>
      <c r="AN10" s="25"/>
      <c r="AO10" s="9"/>
      <c r="AP10" s="23"/>
      <c r="AQ10" s="23"/>
      <c r="AR10" s="23"/>
      <c r="AS10" s="23"/>
      <c r="AT10" s="23"/>
      <c r="AU10" s="23"/>
    </row>
    <row r="11" spans="1:47" ht="14.25" x14ac:dyDescent="0.2">
      <c r="A11" s="9"/>
      <c r="B11" s="25">
        <v>1981</v>
      </c>
      <c r="C11" s="25"/>
      <c r="D11" s="2"/>
      <c r="E11" s="25"/>
      <c r="F11" s="26"/>
      <c r="G11" s="25"/>
      <c r="H11" s="25"/>
      <c r="I11" s="25"/>
      <c r="J11" s="25"/>
      <c r="K11" s="26"/>
      <c r="L11" s="26"/>
      <c r="M11" s="29"/>
      <c r="N11" s="30"/>
      <c r="O11" s="165"/>
      <c r="P11" s="18"/>
      <c r="Q11" s="18"/>
      <c r="R11" s="18"/>
      <c r="S11" s="18"/>
      <c r="T11" s="165"/>
      <c r="U11" s="25"/>
      <c r="V11" s="25"/>
      <c r="W11" s="26"/>
      <c r="X11" s="25"/>
      <c r="Y11" s="25"/>
      <c r="Z11" s="25"/>
      <c r="AA11" s="24"/>
      <c r="AB11" s="36"/>
      <c r="AC11" s="36"/>
      <c r="AD11" s="36"/>
      <c r="AE11" s="36"/>
      <c r="AF11" s="36"/>
      <c r="AG11" s="36"/>
      <c r="AH11" s="24"/>
      <c r="AI11" s="25"/>
      <c r="AJ11" s="27"/>
      <c r="AK11" s="28"/>
      <c r="AL11" s="26"/>
      <c r="AM11" s="29"/>
      <c r="AN11" s="25"/>
      <c r="AO11" s="9"/>
      <c r="AP11" s="23"/>
      <c r="AQ11" s="23"/>
      <c r="AR11" s="23"/>
      <c r="AS11" s="23"/>
      <c r="AT11" s="23"/>
      <c r="AU11" s="23"/>
    </row>
    <row r="12" spans="1:47" ht="14.25" x14ac:dyDescent="0.2">
      <c r="A12" s="9"/>
      <c r="B12" s="25">
        <v>1982</v>
      </c>
      <c r="C12" s="25"/>
      <c r="D12" s="2"/>
      <c r="E12" s="25"/>
      <c r="F12" s="26"/>
      <c r="G12" s="25"/>
      <c r="H12" s="25"/>
      <c r="I12" s="25"/>
      <c r="J12" s="25"/>
      <c r="K12" s="26"/>
      <c r="L12" s="26"/>
      <c r="M12" s="29"/>
      <c r="N12" s="30"/>
      <c r="O12" s="165"/>
      <c r="P12" s="18"/>
      <c r="Q12" s="18"/>
      <c r="R12" s="18"/>
      <c r="S12" s="18"/>
      <c r="T12" s="165"/>
      <c r="U12" s="25"/>
      <c r="V12" s="25"/>
      <c r="W12" s="26"/>
      <c r="X12" s="25"/>
      <c r="Y12" s="25"/>
      <c r="Z12" s="25"/>
      <c r="AA12" s="24"/>
      <c r="AB12" s="36"/>
      <c r="AC12" s="36"/>
      <c r="AD12" s="36"/>
      <c r="AE12" s="36"/>
      <c r="AF12" s="36"/>
      <c r="AG12" s="36"/>
      <c r="AH12" s="24"/>
      <c r="AI12" s="25"/>
      <c r="AJ12" s="27"/>
      <c r="AK12" s="28"/>
      <c r="AL12" s="26"/>
      <c r="AM12" s="29"/>
      <c r="AN12" s="25"/>
      <c r="AO12" s="9"/>
      <c r="AP12" s="23"/>
      <c r="AQ12" s="23"/>
      <c r="AR12" s="23"/>
      <c r="AS12" s="23"/>
      <c r="AT12" s="23"/>
      <c r="AU12" s="23"/>
    </row>
    <row r="13" spans="1:47" ht="14.25" x14ac:dyDescent="0.2">
      <c r="A13" s="9"/>
      <c r="B13" s="25">
        <v>1983</v>
      </c>
      <c r="C13" s="25"/>
      <c r="D13" s="2"/>
      <c r="E13" s="25"/>
      <c r="F13" s="26"/>
      <c r="G13" s="25"/>
      <c r="H13" s="25"/>
      <c r="I13" s="25"/>
      <c r="J13" s="25"/>
      <c r="K13" s="26"/>
      <c r="L13" s="26"/>
      <c r="M13" s="29"/>
      <c r="N13" s="30"/>
      <c r="O13" s="165"/>
      <c r="P13" s="18"/>
      <c r="Q13" s="18"/>
      <c r="R13" s="18"/>
      <c r="S13" s="18"/>
      <c r="T13" s="165"/>
      <c r="U13" s="25"/>
      <c r="V13" s="25"/>
      <c r="W13" s="26"/>
      <c r="X13" s="25"/>
      <c r="Y13" s="25"/>
      <c r="Z13" s="25"/>
      <c r="AA13" s="24"/>
      <c r="AB13" s="36"/>
      <c r="AC13" s="36"/>
      <c r="AD13" s="36"/>
      <c r="AE13" s="36"/>
      <c r="AF13" s="36"/>
      <c r="AG13" s="36"/>
      <c r="AH13" s="24"/>
      <c r="AI13" s="25"/>
      <c r="AJ13" s="27"/>
      <c r="AK13" s="28"/>
      <c r="AL13" s="26"/>
      <c r="AM13" s="29"/>
      <c r="AN13" s="25"/>
      <c r="AO13" s="9"/>
      <c r="AP13" s="23"/>
      <c r="AQ13" s="23"/>
      <c r="AR13" s="23"/>
      <c r="AS13" s="23"/>
      <c r="AT13" s="23"/>
      <c r="AU13" s="23"/>
    </row>
    <row r="14" spans="1:47" ht="14.25" x14ac:dyDescent="0.2">
      <c r="A14" s="9"/>
      <c r="B14" s="116">
        <v>1984</v>
      </c>
      <c r="C14" s="116" t="s">
        <v>65</v>
      </c>
      <c r="D14" s="117" t="s">
        <v>82</v>
      </c>
      <c r="E14" s="116"/>
      <c r="F14" s="195" t="s">
        <v>110</v>
      </c>
      <c r="G14" s="116"/>
      <c r="H14" s="116"/>
      <c r="I14" s="116"/>
      <c r="J14" s="116"/>
      <c r="K14" s="190"/>
      <c r="L14" s="190"/>
      <c r="M14" s="118"/>
      <c r="N14" s="194"/>
      <c r="O14" s="165"/>
      <c r="P14" s="18"/>
      <c r="Q14" s="18"/>
      <c r="R14" s="18"/>
      <c r="S14" s="18"/>
      <c r="T14" s="165"/>
      <c r="U14" s="25"/>
      <c r="V14" s="25"/>
      <c r="W14" s="26"/>
      <c r="X14" s="25"/>
      <c r="Y14" s="25"/>
      <c r="Z14" s="25"/>
      <c r="AA14" s="24"/>
      <c r="AB14" s="36"/>
      <c r="AC14" s="36"/>
      <c r="AD14" s="36"/>
      <c r="AE14" s="36"/>
      <c r="AF14" s="36"/>
      <c r="AG14" s="36"/>
      <c r="AH14" s="24"/>
      <c r="AI14" s="25"/>
      <c r="AJ14" s="27"/>
      <c r="AK14" s="28"/>
      <c r="AL14" s="26"/>
      <c r="AM14" s="29"/>
      <c r="AN14" s="25"/>
      <c r="AO14" s="9"/>
      <c r="AP14" s="23"/>
      <c r="AQ14" s="23"/>
      <c r="AR14" s="23"/>
      <c r="AS14" s="23"/>
      <c r="AT14" s="23"/>
      <c r="AU14" s="23"/>
    </row>
    <row r="15" spans="1:47" ht="14.25" x14ac:dyDescent="0.2">
      <c r="A15" s="9"/>
      <c r="B15" s="116">
        <v>1985</v>
      </c>
      <c r="C15" s="116" t="s">
        <v>107</v>
      </c>
      <c r="D15" s="117" t="s">
        <v>82</v>
      </c>
      <c r="E15" s="116"/>
      <c r="F15" s="195" t="s">
        <v>110</v>
      </c>
      <c r="G15" s="116"/>
      <c r="H15" s="116"/>
      <c r="I15" s="116"/>
      <c r="J15" s="116"/>
      <c r="K15" s="190"/>
      <c r="L15" s="190"/>
      <c r="M15" s="118"/>
      <c r="N15" s="194"/>
      <c r="O15" s="165"/>
      <c r="P15" s="18"/>
      <c r="Q15" s="18"/>
      <c r="R15" s="18"/>
      <c r="S15" s="18"/>
      <c r="T15" s="165"/>
      <c r="U15" s="25"/>
      <c r="V15" s="25"/>
      <c r="W15" s="26"/>
      <c r="X15" s="25"/>
      <c r="Y15" s="25"/>
      <c r="Z15" s="25"/>
      <c r="AA15" s="24"/>
      <c r="AB15" s="36"/>
      <c r="AC15" s="36"/>
      <c r="AD15" s="36"/>
      <c r="AE15" s="36"/>
      <c r="AF15" s="36"/>
      <c r="AG15" s="36"/>
      <c r="AH15" s="24"/>
      <c r="AI15" s="25"/>
      <c r="AJ15" s="27"/>
      <c r="AK15" s="28"/>
      <c r="AL15" s="26"/>
      <c r="AM15" s="29"/>
      <c r="AN15" s="25"/>
      <c r="AO15" s="9"/>
      <c r="AP15" s="23"/>
      <c r="AQ15" s="23"/>
      <c r="AR15" s="23"/>
      <c r="AS15" s="23"/>
      <c r="AT15" s="23"/>
      <c r="AU15" s="23"/>
    </row>
    <row r="16" spans="1:47" ht="14.25" x14ac:dyDescent="0.2">
      <c r="A16" s="9"/>
      <c r="B16" s="116">
        <v>1986</v>
      </c>
      <c r="C16" s="116" t="s">
        <v>107</v>
      </c>
      <c r="D16" s="117" t="s">
        <v>82</v>
      </c>
      <c r="E16" s="116"/>
      <c r="F16" s="195" t="s">
        <v>110</v>
      </c>
      <c r="G16" s="116"/>
      <c r="H16" s="116"/>
      <c r="I16" s="116"/>
      <c r="J16" s="116"/>
      <c r="K16" s="190"/>
      <c r="L16" s="190"/>
      <c r="M16" s="118"/>
      <c r="N16" s="194"/>
      <c r="O16" s="165"/>
      <c r="P16" s="18"/>
      <c r="Q16" s="18"/>
      <c r="R16" s="18"/>
      <c r="S16" s="18"/>
      <c r="T16" s="165"/>
      <c r="U16" s="25"/>
      <c r="V16" s="25"/>
      <c r="W16" s="26"/>
      <c r="X16" s="25"/>
      <c r="Y16" s="25"/>
      <c r="Z16" s="25"/>
      <c r="AA16" s="24"/>
      <c r="AB16" s="36"/>
      <c r="AC16" s="36"/>
      <c r="AD16" s="36"/>
      <c r="AE16" s="36"/>
      <c r="AF16" s="36"/>
      <c r="AG16" s="36"/>
      <c r="AH16" s="24"/>
      <c r="AI16" s="25"/>
      <c r="AJ16" s="27"/>
      <c r="AK16" s="28"/>
      <c r="AL16" s="26"/>
      <c r="AM16" s="29"/>
      <c r="AN16" s="25"/>
      <c r="AO16" s="9"/>
      <c r="AP16" s="23"/>
      <c r="AQ16" s="23"/>
      <c r="AR16" s="23"/>
      <c r="AS16" s="23"/>
      <c r="AT16" s="23"/>
      <c r="AU16" s="23"/>
    </row>
    <row r="17" spans="1:47" ht="14.25" x14ac:dyDescent="0.2">
      <c r="A17" s="9"/>
      <c r="B17" s="116">
        <v>1987</v>
      </c>
      <c r="C17" s="116" t="s">
        <v>46</v>
      </c>
      <c r="D17" s="117" t="s">
        <v>82</v>
      </c>
      <c r="E17" s="116"/>
      <c r="F17" s="195" t="s">
        <v>110</v>
      </c>
      <c r="G17" s="116"/>
      <c r="H17" s="116"/>
      <c r="I17" s="116"/>
      <c r="J17" s="116"/>
      <c r="K17" s="190"/>
      <c r="L17" s="190"/>
      <c r="M17" s="118"/>
      <c r="N17" s="194"/>
      <c r="O17" s="165"/>
      <c r="P17" s="18"/>
      <c r="Q17" s="18"/>
      <c r="R17" s="18"/>
      <c r="S17" s="18"/>
      <c r="T17" s="165"/>
      <c r="U17" s="25"/>
      <c r="V17" s="25"/>
      <c r="W17" s="26"/>
      <c r="X17" s="25"/>
      <c r="Y17" s="25"/>
      <c r="Z17" s="25"/>
      <c r="AA17" s="24"/>
      <c r="AB17" s="36"/>
      <c r="AC17" s="36"/>
      <c r="AD17" s="36"/>
      <c r="AE17" s="36"/>
      <c r="AF17" s="36"/>
      <c r="AG17" s="36"/>
      <c r="AH17" s="24"/>
      <c r="AI17" s="25"/>
      <c r="AJ17" s="27"/>
      <c r="AK17" s="28"/>
      <c r="AL17" s="26"/>
      <c r="AM17" s="29"/>
      <c r="AN17" s="25"/>
      <c r="AO17" s="9"/>
      <c r="AP17" s="23"/>
      <c r="AQ17" s="23"/>
      <c r="AR17" s="23"/>
      <c r="AS17" s="23"/>
      <c r="AT17" s="23"/>
      <c r="AU17" s="23"/>
    </row>
    <row r="18" spans="1:47" ht="14.25" x14ac:dyDescent="0.2">
      <c r="A18" s="9"/>
      <c r="B18" s="116">
        <v>1988</v>
      </c>
      <c r="C18" s="116" t="s">
        <v>36</v>
      </c>
      <c r="D18" s="117" t="s">
        <v>82</v>
      </c>
      <c r="E18" s="116"/>
      <c r="F18" s="195" t="s">
        <v>110</v>
      </c>
      <c r="G18" s="116"/>
      <c r="H18" s="116"/>
      <c r="I18" s="116"/>
      <c r="J18" s="116"/>
      <c r="K18" s="190"/>
      <c r="L18" s="190"/>
      <c r="M18" s="118"/>
      <c r="N18" s="194"/>
      <c r="O18" s="165"/>
      <c r="P18" s="18"/>
      <c r="Q18" s="18"/>
      <c r="R18" s="18"/>
      <c r="S18" s="18"/>
      <c r="T18" s="165"/>
      <c r="U18" s="25"/>
      <c r="V18" s="25"/>
      <c r="W18" s="26"/>
      <c r="X18" s="25"/>
      <c r="Y18" s="25"/>
      <c r="Z18" s="25"/>
      <c r="AA18" s="24"/>
      <c r="AB18" s="36"/>
      <c r="AC18" s="36"/>
      <c r="AD18" s="36"/>
      <c r="AE18" s="36"/>
      <c r="AF18" s="36"/>
      <c r="AG18" s="36"/>
      <c r="AH18" s="24"/>
      <c r="AI18" s="25"/>
      <c r="AJ18" s="27"/>
      <c r="AK18" s="28"/>
      <c r="AL18" s="26"/>
      <c r="AM18" s="29"/>
      <c r="AN18" s="25"/>
      <c r="AO18" s="9"/>
      <c r="AP18" s="23"/>
      <c r="AQ18" s="23"/>
      <c r="AR18" s="23"/>
      <c r="AS18" s="23"/>
      <c r="AT18" s="23"/>
      <c r="AU18" s="23"/>
    </row>
    <row r="19" spans="1:47" ht="14.25" x14ac:dyDescent="0.2">
      <c r="A19" s="9"/>
      <c r="B19" s="25">
        <v>1989</v>
      </c>
      <c r="C19" s="25"/>
      <c r="D19" s="2"/>
      <c r="E19" s="25"/>
      <c r="F19" s="25"/>
      <c r="G19" s="25"/>
      <c r="H19" s="25"/>
      <c r="I19" s="25"/>
      <c r="J19" s="25"/>
      <c r="K19" s="26"/>
      <c r="L19" s="26"/>
      <c r="M19" s="29"/>
      <c r="N19" s="30"/>
      <c r="O19" s="165"/>
      <c r="P19" s="18"/>
      <c r="Q19" s="18"/>
      <c r="R19" s="18"/>
      <c r="S19" s="18"/>
      <c r="T19" s="165"/>
      <c r="U19" s="25"/>
      <c r="V19" s="25"/>
      <c r="W19" s="26"/>
      <c r="X19" s="25"/>
      <c r="Y19" s="25"/>
      <c r="Z19" s="25"/>
      <c r="AA19" s="24"/>
      <c r="AB19" s="36"/>
      <c r="AC19" s="36"/>
      <c r="AD19" s="36"/>
      <c r="AE19" s="36"/>
      <c r="AF19" s="36"/>
      <c r="AG19" s="36"/>
      <c r="AH19" s="24"/>
      <c r="AI19" s="25"/>
      <c r="AJ19" s="27"/>
      <c r="AK19" s="28"/>
      <c r="AL19" s="26"/>
      <c r="AM19" s="29"/>
      <c r="AN19" s="25"/>
      <c r="AO19" s="9"/>
      <c r="AP19" s="23"/>
      <c r="AQ19" s="23"/>
      <c r="AR19" s="23"/>
      <c r="AS19" s="23"/>
      <c r="AT19" s="23"/>
      <c r="AU19" s="23"/>
    </row>
    <row r="20" spans="1:47" ht="14.25" x14ac:dyDescent="0.2">
      <c r="A20" s="9"/>
      <c r="B20" s="25">
        <v>1990</v>
      </c>
      <c r="C20" s="25"/>
      <c r="D20" s="2"/>
      <c r="E20" s="25"/>
      <c r="F20" s="26"/>
      <c r="G20" s="25"/>
      <c r="H20" s="25"/>
      <c r="I20" s="25"/>
      <c r="J20" s="25"/>
      <c r="K20" s="26"/>
      <c r="L20" s="26"/>
      <c r="M20" s="29"/>
      <c r="N20" s="30"/>
      <c r="O20" s="165"/>
      <c r="P20" s="18"/>
      <c r="Q20" s="18"/>
      <c r="R20" s="18"/>
      <c r="S20" s="18"/>
      <c r="T20" s="165"/>
      <c r="U20" s="25"/>
      <c r="V20" s="25"/>
      <c r="W20" s="26"/>
      <c r="X20" s="25"/>
      <c r="Y20" s="25"/>
      <c r="Z20" s="25"/>
      <c r="AA20" s="24"/>
      <c r="AB20" s="36"/>
      <c r="AC20" s="36"/>
      <c r="AD20" s="36"/>
      <c r="AE20" s="36"/>
      <c r="AF20" s="36"/>
      <c r="AG20" s="36"/>
      <c r="AH20" s="24"/>
      <c r="AI20" s="25"/>
      <c r="AJ20" s="27"/>
      <c r="AK20" s="28"/>
      <c r="AL20" s="26"/>
      <c r="AM20" s="29"/>
      <c r="AN20" s="25"/>
      <c r="AO20" s="9"/>
      <c r="AP20" s="23"/>
      <c r="AQ20" s="23"/>
      <c r="AR20" s="23"/>
      <c r="AS20" s="23"/>
      <c r="AT20" s="23"/>
      <c r="AU20" s="23"/>
    </row>
    <row r="21" spans="1:47" ht="14.25" x14ac:dyDescent="0.2">
      <c r="A21" s="9"/>
      <c r="B21" s="32">
        <v>1991</v>
      </c>
      <c r="C21" s="32" t="s">
        <v>46</v>
      </c>
      <c r="D21" s="33" t="s">
        <v>47</v>
      </c>
      <c r="E21" s="32"/>
      <c r="F21" s="34" t="s">
        <v>48</v>
      </c>
      <c r="G21" s="77"/>
      <c r="H21" s="76"/>
      <c r="I21" s="32"/>
      <c r="J21" s="32"/>
      <c r="K21" s="32"/>
      <c r="L21" s="32"/>
      <c r="M21" s="32"/>
      <c r="N21" s="35"/>
      <c r="O21" s="165"/>
      <c r="P21" s="18"/>
      <c r="Q21" s="18"/>
      <c r="R21" s="18"/>
      <c r="S21" s="18"/>
      <c r="T21" s="165"/>
      <c r="U21" s="27"/>
      <c r="V21" s="25"/>
      <c r="W21" s="26"/>
      <c r="X21" s="25"/>
      <c r="Y21" s="25"/>
      <c r="Z21" s="25"/>
      <c r="AA21" s="24"/>
      <c r="AB21" s="36"/>
      <c r="AC21" s="36"/>
      <c r="AD21" s="36"/>
      <c r="AE21" s="36"/>
      <c r="AF21" s="36"/>
      <c r="AG21" s="36"/>
      <c r="AH21" s="24"/>
      <c r="AI21" s="25"/>
      <c r="AJ21" s="27"/>
      <c r="AK21" s="28"/>
      <c r="AL21" s="26"/>
      <c r="AM21" s="29"/>
      <c r="AN21" s="25"/>
      <c r="AO21" s="9"/>
      <c r="AP21" s="23"/>
      <c r="AQ21" s="23"/>
      <c r="AR21" s="23"/>
      <c r="AS21" s="23"/>
      <c r="AT21" s="23"/>
      <c r="AU21" s="23"/>
    </row>
    <row r="22" spans="1:47" ht="14.25" x14ac:dyDescent="0.2">
      <c r="A22" s="9"/>
      <c r="B22" s="16" t="s">
        <v>7</v>
      </c>
      <c r="C22" s="17"/>
      <c r="D22" s="15"/>
      <c r="E22" s="18">
        <f>SUM(E4:E11)</f>
        <v>66</v>
      </c>
      <c r="F22" s="18">
        <f t="shared" ref="F22:M22" si="0">SUM(F4:F11)</f>
        <v>4</v>
      </c>
      <c r="G22" s="18">
        <f t="shared" si="0"/>
        <v>42</v>
      </c>
      <c r="H22" s="18">
        <f t="shared" si="0"/>
        <v>52</v>
      </c>
      <c r="I22" s="18">
        <f t="shared" si="0"/>
        <v>91</v>
      </c>
      <c r="J22" s="18">
        <f t="shared" si="0"/>
        <v>28</v>
      </c>
      <c r="K22" s="18">
        <f t="shared" si="0"/>
        <v>16</v>
      </c>
      <c r="L22" s="18">
        <f t="shared" si="0"/>
        <v>26</v>
      </c>
      <c r="M22" s="18">
        <f t="shared" si="0"/>
        <v>21</v>
      </c>
      <c r="N22" s="37" t="s">
        <v>52</v>
      </c>
      <c r="O22" s="165"/>
      <c r="P22" s="18" t="s">
        <v>93</v>
      </c>
      <c r="Q22" s="18" t="s">
        <v>93</v>
      </c>
      <c r="R22" s="18" t="s">
        <v>93</v>
      </c>
      <c r="S22" s="18" t="s">
        <v>93</v>
      </c>
      <c r="T22" s="165"/>
      <c r="U22" s="18">
        <f t="shared" ref="U22:AN22" si="1">SUM(U4:U21)</f>
        <v>0</v>
      </c>
      <c r="V22" s="18">
        <f t="shared" si="1"/>
        <v>0</v>
      </c>
      <c r="W22" s="18">
        <f t="shared" si="1"/>
        <v>0</v>
      </c>
      <c r="X22" s="18">
        <f t="shared" si="1"/>
        <v>0</v>
      </c>
      <c r="Y22" s="18">
        <f t="shared" si="1"/>
        <v>0</v>
      </c>
      <c r="Z22" s="83">
        <v>0</v>
      </c>
      <c r="AA22" s="24"/>
      <c r="AB22" s="18">
        <f t="shared" si="1"/>
        <v>0</v>
      </c>
      <c r="AC22" s="18">
        <f t="shared" si="1"/>
        <v>0</v>
      </c>
      <c r="AD22" s="18">
        <f t="shared" si="1"/>
        <v>0</v>
      </c>
      <c r="AE22" s="18">
        <f t="shared" si="1"/>
        <v>0</v>
      </c>
      <c r="AF22" s="18">
        <f t="shared" si="1"/>
        <v>0</v>
      </c>
      <c r="AG22" s="83">
        <v>0</v>
      </c>
      <c r="AH22" s="24"/>
      <c r="AI22" s="18">
        <f t="shared" si="1"/>
        <v>0</v>
      </c>
      <c r="AJ22" s="18">
        <f t="shared" si="1"/>
        <v>0</v>
      </c>
      <c r="AK22" s="18">
        <f t="shared" si="1"/>
        <v>0</v>
      </c>
      <c r="AL22" s="18">
        <f t="shared" si="1"/>
        <v>0</v>
      </c>
      <c r="AM22" s="18">
        <f t="shared" si="1"/>
        <v>0</v>
      </c>
      <c r="AN22" s="18">
        <f t="shared" si="1"/>
        <v>1</v>
      </c>
      <c r="AO22" s="9"/>
      <c r="AP22" s="23"/>
      <c r="AQ22" s="23"/>
      <c r="AR22" s="23"/>
      <c r="AS22" s="23"/>
      <c r="AT22" s="23"/>
      <c r="AU22" s="23"/>
    </row>
    <row r="23" spans="1:47" ht="14.25" x14ac:dyDescent="0.2">
      <c r="A23" s="9"/>
      <c r="B23" s="2" t="s">
        <v>2</v>
      </c>
      <c r="C23" s="29"/>
      <c r="D23" s="38">
        <v>201</v>
      </c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41"/>
      <c r="AG23" s="43"/>
      <c r="AH23" s="39"/>
      <c r="AI23" s="39"/>
      <c r="AJ23" s="39"/>
      <c r="AK23" s="39"/>
      <c r="AL23" s="39"/>
      <c r="AM23" s="41"/>
      <c r="AN23" s="39"/>
      <c r="AO23" s="9"/>
      <c r="AP23" s="23"/>
      <c r="AQ23" s="23"/>
      <c r="AR23" s="23"/>
      <c r="AS23" s="23"/>
      <c r="AT23" s="23"/>
      <c r="AU23" s="23"/>
    </row>
    <row r="24" spans="1:47" x14ac:dyDescent="0.25">
      <c r="A24" s="1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B24" s="39"/>
      <c r="AC24" s="39"/>
      <c r="AD24" s="39"/>
      <c r="AE24" s="39"/>
      <c r="AF24" s="39"/>
      <c r="AG24" s="39"/>
      <c r="AI24" s="39"/>
      <c r="AJ24" s="39"/>
      <c r="AK24" s="39"/>
      <c r="AL24" s="39"/>
      <c r="AM24" s="39"/>
      <c r="AN24" s="39"/>
      <c r="AO24" s="9"/>
      <c r="AP24" s="23"/>
      <c r="AQ24" s="23"/>
      <c r="AR24" s="23"/>
      <c r="AS24" s="23"/>
      <c r="AT24" s="23"/>
      <c r="AU24" s="23"/>
    </row>
    <row r="25" spans="1:47" x14ac:dyDescent="0.25">
      <c r="A25" s="9"/>
      <c r="B25" s="22" t="s">
        <v>56</v>
      </c>
      <c r="C25" s="44"/>
      <c r="D25" s="44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39"/>
      <c r="K25" s="18" t="s">
        <v>25</v>
      </c>
      <c r="L25" s="18" t="s">
        <v>26</v>
      </c>
      <c r="M25" s="18" t="s">
        <v>27</v>
      </c>
      <c r="N25" s="18" t="s">
        <v>21</v>
      </c>
      <c r="O25" s="24"/>
      <c r="P25" s="45" t="s">
        <v>28</v>
      </c>
      <c r="Q25" s="12"/>
      <c r="R25" s="12"/>
      <c r="S25" s="12"/>
      <c r="T25" s="46"/>
      <c r="U25" s="46"/>
      <c r="V25" s="46"/>
      <c r="W25" s="46"/>
      <c r="X25" s="46"/>
      <c r="Y25" s="46"/>
      <c r="Z25" s="46"/>
      <c r="AA25" s="12"/>
      <c r="AB25" s="12"/>
      <c r="AC25" s="46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47"/>
      <c r="AO25" s="9"/>
    </row>
    <row r="26" spans="1:47" ht="14.25" x14ac:dyDescent="0.2">
      <c r="A26" s="9"/>
      <c r="B26" s="45" t="s">
        <v>12</v>
      </c>
      <c r="C26" s="12"/>
      <c r="D26" s="47"/>
      <c r="E26" s="25">
        <f>PRODUCT(E22)</f>
        <v>66</v>
      </c>
      <c r="F26" s="25">
        <f>PRODUCT(F22)</f>
        <v>4</v>
      </c>
      <c r="G26" s="25">
        <f>PRODUCT(G22)</f>
        <v>42</v>
      </c>
      <c r="H26" s="25">
        <f>PRODUCT(H22)</f>
        <v>52</v>
      </c>
      <c r="I26" s="25">
        <f>PRODUCT(I22)</f>
        <v>91</v>
      </c>
      <c r="J26" s="39"/>
      <c r="K26" s="48">
        <f>PRODUCT((F26+G26)/E26)</f>
        <v>0.69696969696969702</v>
      </c>
      <c r="L26" s="48">
        <f>PRODUCT(H26/E26)</f>
        <v>0.78787878787878785</v>
      </c>
      <c r="M26" s="48">
        <f>PRODUCT(I26/22)</f>
        <v>4.1363636363636367</v>
      </c>
      <c r="N26" s="31" t="s">
        <v>52</v>
      </c>
      <c r="O26" s="39"/>
      <c r="P26" s="49" t="s">
        <v>9</v>
      </c>
      <c r="Q26" s="50"/>
      <c r="R26" s="51" t="s">
        <v>39</v>
      </c>
      <c r="S26" s="51"/>
      <c r="T26" s="51"/>
      <c r="U26" s="51"/>
      <c r="V26" s="51"/>
      <c r="W26" s="51"/>
      <c r="X26" s="51"/>
      <c r="Y26" s="52" t="s">
        <v>11</v>
      </c>
      <c r="Z26" s="51"/>
      <c r="AA26" s="51"/>
      <c r="AB26" s="51"/>
      <c r="AC26" s="169" t="s">
        <v>40</v>
      </c>
      <c r="AD26" s="51"/>
      <c r="AE26" s="51"/>
      <c r="AF26" s="51"/>
      <c r="AG26" s="51"/>
      <c r="AH26" s="52"/>
      <c r="AI26" s="51"/>
      <c r="AJ26" s="51"/>
      <c r="AK26" s="51"/>
      <c r="AL26" s="51"/>
      <c r="AM26" s="52"/>
      <c r="AN26" s="167"/>
      <c r="AO26" s="9"/>
      <c r="AP26" s="23"/>
      <c r="AQ26" s="23"/>
      <c r="AR26" s="23"/>
      <c r="AS26" s="23"/>
      <c r="AT26" s="23"/>
      <c r="AU26" s="23"/>
    </row>
    <row r="27" spans="1:47" ht="14.25" x14ac:dyDescent="0.2">
      <c r="A27" s="9"/>
      <c r="B27" s="53" t="s">
        <v>14</v>
      </c>
      <c r="C27" s="54"/>
      <c r="D27" s="55"/>
      <c r="E27" s="25"/>
      <c r="F27" s="25"/>
      <c r="G27" s="25"/>
      <c r="H27" s="25"/>
      <c r="I27" s="25"/>
      <c r="J27" s="39"/>
      <c r="K27" s="48"/>
      <c r="L27" s="48"/>
      <c r="M27" s="48"/>
      <c r="N27" s="56"/>
      <c r="O27" s="39"/>
      <c r="P27" s="57" t="s">
        <v>87</v>
      </c>
      <c r="Q27" s="58"/>
      <c r="R27" s="51" t="s">
        <v>41</v>
      </c>
      <c r="S27" s="51"/>
      <c r="T27" s="51"/>
      <c r="U27" s="51"/>
      <c r="V27" s="51"/>
      <c r="W27" s="51"/>
      <c r="X27" s="51"/>
      <c r="Y27" s="52" t="s">
        <v>38</v>
      </c>
      <c r="Z27" s="51"/>
      <c r="AA27" s="51"/>
      <c r="AB27" s="51"/>
      <c r="AC27" s="52" t="s">
        <v>42</v>
      </c>
      <c r="AD27" s="51"/>
      <c r="AE27" s="51"/>
      <c r="AF27" s="51"/>
      <c r="AG27" s="51"/>
      <c r="AH27" s="52"/>
      <c r="AI27" s="51"/>
      <c r="AJ27" s="51"/>
      <c r="AK27" s="51"/>
      <c r="AL27" s="51"/>
      <c r="AM27" s="52"/>
      <c r="AN27" s="167"/>
      <c r="AO27" s="9"/>
      <c r="AP27" s="39"/>
    </row>
    <row r="28" spans="1:47" ht="14.25" x14ac:dyDescent="0.2">
      <c r="A28" s="9"/>
      <c r="B28" s="59" t="s">
        <v>15</v>
      </c>
      <c r="C28" s="60"/>
      <c r="D28" s="61"/>
      <c r="E28" s="36"/>
      <c r="F28" s="36"/>
      <c r="G28" s="36"/>
      <c r="H28" s="36"/>
      <c r="I28" s="36"/>
      <c r="J28" s="39"/>
      <c r="K28" s="62"/>
      <c r="L28" s="62"/>
      <c r="M28" s="62"/>
      <c r="N28" s="63"/>
      <c r="O28" s="39"/>
      <c r="P28" s="57" t="s">
        <v>88</v>
      </c>
      <c r="Q28" s="58"/>
      <c r="R28" s="51" t="s">
        <v>39</v>
      </c>
      <c r="S28" s="51"/>
      <c r="T28" s="51"/>
      <c r="U28" s="51"/>
      <c r="V28" s="51"/>
      <c r="W28" s="51"/>
      <c r="X28" s="51"/>
      <c r="Y28" s="52" t="s">
        <v>11</v>
      </c>
      <c r="Z28" s="51"/>
      <c r="AA28" s="51"/>
      <c r="AB28" s="51"/>
      <c r="AC28" s="52" t="s">
        <v>40</v>
      </c>
      <c r="AD28" s="51"/>
      <c r="AE28" s="51"/>
      <c r="AF28" s="51"/>
      <c r="AG28" s="51"/>
      <c r="AH28" s="52"/>
      <c r="AI28" s="51"/>
      <c r="AJ28" s="51"/>
      <c r="AK28" s="51"/>
      <c r="AL28" s="51"/>
      <c r="AM28" s="52"/>
      <c r="AN28" s="167"/>
      <c r="AO28" s="9"/>
      <c r="AP28" s="39"/>
    </row>
    <row r="29" spans="1:47" ht="14.25" x14ac:dyDescent="0.2">
      <c r="A29" s="9"/>
      <c r="B29" s="64" t="s">
        <v>24</v>
      </c>
      <c r="C29" s="65"/>
      <c r="D29" s="66"/>
      <c r="E29" s="18">
        <f>SUM(E26:E28)</f>
        <v>66</v>
      </c>
      <c r="F29" s="18">
        <f>SUM(F26:F28)</f>
        <v>4</v>
      </c>
      <c r="G29" s="18">
        <f>SUM(G26:G28)</f>
        <v>42</v>
      </c>
      <c r="H29" s="18">
        <f>SUM(H26:H28)</f>
        <v>52</v>
      </c>
      <c r="I29" s="18">
        <f>SUM(I26:I28)</f>
        <v>91</v>
      </c>
      <c r="J29" s="39"/>
      <c r="K29" s="67">
        <f>PRODUCT((F29+G29)/E29)</f>
        <v>0.69696969696969702</v>
      </c>
      <c r="L29" s="67">
        <f>PRODUCT(H29/E29)</f>
        <v>0.78787878787878785</v>
      </c>
      <c r="M29" s="67">
        <v>4.1399999999999997</v>
      </c>
      <c r="N29" s="37" t="s">
        <v>52</v>
      </c>
      <c r="O29" s="39"/>
      <c r="P29" s="68" t="s">
        <v>10</v>
      </c>
      <c r="Q29" s="69"/>
      <c r="R29" s="70" t="s">
        <v>43</v>
      </c>
      <c r="S29" s="70"/>
      <c r="T29" s="70"/>
      <c r="U29" s="70"/>
      <c r="V29" s="70"/>
      <c r="W29" s="70"/>
      <c r="X29" s="70"/>
      <c r="Y29" s="71" t="s">
        <v>44</v>
      </c>
      <c r="Z29" s="70"/>
      <c r="AA29" s="70"/>
      <c r="AB29" s="70"/>
      <c r="AC29" s="71" t="s">
        <v>45</v>
      </c>
      <c r="AD29" s="70"/>
      <c r="AE29" s="70"/>
      <c r="AF29" s="70"/>
      <c r="AG29" s="70"/>
      <c r="AH29" s="71"/>
      <c r="AI29" s="70"/>
      <c r="AJ29" s="70"/>
      <c r="AK29" s="70"/>
      <c r="AL29" s="70"/>
      <c r="AM29" s="71"/>
      <c r="AN29" s="168"/>
      <c r="AO29" s="9"/>
      <c r="AP29" s="39"/>
    </row>
    <row r="30" spans="1:47" x14ac:dyDescent="0.25">
      <c r="A30" s="9"/>
      <c r="B30" s="41"/>
      <c r="C30" s="41"/>
      <c r="D30" s="41"/>
      <c r="E30" s="41"/>
      <c r="F30" s="41"/>
      <c r="G30" s="41"/>
      <c r="H30" s="41"/>
      <c r="I30" s="41"/>
      <c r="J30" s="39"/>
      <c r="K30" s="41"/>
      <c r="L30" s="41"/>
      <c r="M30" s="41"/>
      <c r="N30" s="40"/>
      <c r="O30" s="39"/>
      <c r="P30" s="39"/>
      <c r="Q30" s="39"/>
      <c r="R30" s="39"/>
      <c r="S30" s="39"/>
      <c r="T30" s="24"/>
      <c r="U30" s="39"/>
      <c r="V30" s="43"/>
      <c r="W30" s="39"/>
      <c r="X30" s="39"/>
      <c r="Y30" s="24"/>
      <c r="Z30" s="24"/>
      <c r="AA30" s="24"/>
      <c r="AB30" s="24"/>
      <c r="AC30" s="72"/>
      <c r="AD30" s="39"/>
      <c r="AE30" s="39"/>
      <c r="AF30" s="39"/>
      <c r="AG30" s="39"/>
      <c r="AH30" s="24"/>
      <c r="AI30" s="39"/>
      <c r="AJ30" s="39"/>
      <c r="AK30" s="39"/>
      <c r="AL30" s="39"/>
      <c r="AM30" s="39"/>
      <c r="AN30" s="39"/>
      <c r="AO30" s="9"/>
      <c r="AP30" s="39"/>
    </row>
    <row r="31" spans="1:47" x14ac:dyDescent="0.25">
      <c r="A31" s="9"/>
      <c r="B31" s="39" t="s">
        <v>49</v>
      </c>
      <c r="C31" s="39"/>
      <c r="D31" s="39" t="s">
        <v>50</v>
      </c>
      <c r="E31" s="39"/>
      <c r="F31" s="39"/>
      <c r="G31" s="39"/>
      <c r="H31" s="39"/>
      <c r="I31" s="39"/>
      <c r="J31" s="39"/>
      <c r="K31" s="39"/>
      <c r="L31" s="39"/>
      <c r="M31" s="39"/>
      <c r="N31" s="43"/>
      <c r="O31" s="39"/>
      <c r="P31" s="39"/>
      <c r="Q31" s="39"/>
      <c r="R31" s="39"/>
      <c r="S31" s="39"/>
      <c r="T31" s="24"/>
      <c r="U31" s="39"/>
      <c r="V31" s="43"/>
      <c r="W31" s="39"/>
      <c r="X31" s="39"/>
      <c r="Y31" s="24"/>
      <c r="Z31" s="24"/>
      <c r="AA31" s="24"/>
      <c r="AB31" s="24"/>
      <c r="AC31" s="72"/>
      <c r="AD31" s="39"/>
      <c r="AE31" s="39"/>
      <c r="AF31" s="39"/>
      <c r="AG31" s="39"/>
      <c r="AH31" s="24"/>
      <c r="AI31" s="39"/>
      <c r="AJ31" s="39"/>
      <c r="AK31" s="39"/>
      <c r="AL31" s="39"/>
      <c r="AM31" s="39"/>
      <c r="AN31" s="39"/>
      <c r="AO31" s="9"/>
      <c r="AP31" s="39"/>
    </row>
    <row r="32" spans="1:47" x14ac:dyDescent="0.25">
      <c r="A32" s="9"/>
      <c r="B32" s="39"/>
      <c r="C32" s="39"/>
      <c r="D32" s="159" t="s">
        <v>86</v>
      </c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39"/>
      <c r="P32" s="39"/>
      <c r="Q32" s="39"/>
      <c r="R32" s="39"/>
      <c r="S32" s="39"/>
      <c r="T32" s="24"/>
      <c r="U32" s="39"/>
      <c r="V32" s="43"/>
      <c r="W32" s="39"/>
      <c r="X32" s="39"/>
      <c r="Y32" s="24"/>
      <c r="Z32" s="24"/>
      <c r="AA32" s="24"/>
      <c r="AB32" s="24"/>
      <c r="AC32" s="72"/>
      <c r="AD32" s="39"/>
      <c r="AE32" s="39"/>
      <c r="AF32" s="39"/>
      <c r="AG32" s="39"/>
      <c r="AH32" s="24"/>
      <c r="AI32" s="39"/>
      <c r="AJ32" s="39"/>
      <c r="AK32" s="39"/>
      <c r="AL32" s="39"/>
      <c r="AM32" s="39"/>
      <c r="AN32" s="39"/>
      <c r="AO32" s="9"/>
      <c r="AP32" s="24"/>
    </row>
    <row r="33" spans="1:41" x14ac:dyDescent="0.25">
      <c r="A33" s="9"/>
      <c r="B33" s="39"/>
      <c r="C33" s="39"/>
      <c r="D33" s="39" t="s">
        <v>51</v>
      </c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39"/>
      <c r="P33" s="39"/>
      <c r="Q33" s="39"/>
      <c r="R33" s="39"/>
      <c r="S33" s="39"/>
      <c r="T33" s="24"/>
      <c r="U33" s="24"/>
      <c r="V33" s="72"/>
      <c r="W33" s="39"/>
      <c r="X33" s="39"/>
      <c r="Y33" s="39"/>
      <c r="Z33" s="39"/>
      <c r="AA33" s="24"/>
      <c r="AB33" s="39"/>
      <c r="AC33" s="39"/>
      <c r="AD33" s="39"/>
      <c r="AE33" s="39"/>
      <c r="AF33" s="39"/>
      <c r="AG33" s="39"/>
      <c r="AH33" s="24"/>
      <c r="AI33" s="39"/>
      <c r="AJ33" s="39"/>
      <c r="AK33" s="39"/>
      <c r="AL33" s="39"/>
      <c r="AM33" s="39"/>
      <c r="AN33" s="39"/>
      <c r="AO33" s="9"/>
    </row>
    <row r="34" spans="1:4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3"/>
      <c r="O34" s="39"/>
      <c r="P34" s="39"/>
      <c r="Q34" s="39"/>
      <c r="R34" s="39"/>
      <c r="S34" s="39"/>
      <c r="T34" s="39"/>
      <c r="U34" s="24"/>
      <c r="V34" s="72"/>
      <c r="W34" s="39"/>
      <c r="X34" s="39"/>
      <c r="Y34" s="39"/>
      <c r="Z34" s="39"/>
      <c r="AA34" s="24"/>
      <c r="AB34" s="39"/>
      <c r="AC34" s="39"/>
      <c r="AD34" s="39"/>
      <c r="AE34" s="39"/>
      <c r="AF34" s="39"/>
      <c r="AG34" s="39"/>
      <c r="AH34" s="24"/>
      <c r="AI34" s="39"/>
      <c r="AJ34" s="39"/>
      <c r="AK34" s="39"/>
      <c r="AL34" s="39"/>
      <c r="AM34" s="39"/>
      <c r="AN34" s="39"/>
      <c r="AO34" s="9"/>
    </row>
    <row r="35" spans="1:4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3"/>
      <c r="O35" s="39"/>
      <c r="P35" s="39"/>
      <c r="Q35" s="39"/>
      <c r="R35" s="39"/>
      <c r="S35" s="39"/>
      <c r="T35" s="39"/>
      <c r="U35" s="24"/>
      <c r="V35" s="72"/>
      <c r="W35" s="39"/>
      <c r="X35" s="39"/>
      <c r="Y35" s="39"/>
      <c r="Z35" s="39"/>
      <c r="AA35" s="24"/>
      <c r="AB35" s="39"/>
      <c r="AC35" s="39"/>
      <c r="AD35" s="39"/>
      <c r="AE35" s="39"/>
      <c r="AF35" s="39"/>
      <c r="AG35" s="39"/>
      <c r="AH35" s="24"/>
      <c r="AI35" s="39"/>
      <c r="AJ35" s="39"/>
      <c r="AK35" s="39"/>
      <c r="AL35" s="39"/>
      <c r="AM35" s="39"/>
      <c r="AN35" s="39"/>
      <c r="AO35" s="9"/>
    </row>
    <row r="36" spans="1:4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3"/>
      <c r="O36" s="39"/>
      <c r="P36" s="39"/>
      <c r="Q36" s="39"/>
      <c r="R36" s="39"/>
      <c r="S36" s="39"/>
      <c r="T36" s="39"/>
      <c r="U36" s="24"/>
      <c r="V36" s="72"/>
      <c r="W36" s="39"/>
      <c r="X36" s="39"/>
      <c r="Y36" s="39"/>
      <c r="Z36" s="39"/>
      <c r="AA36" s="24"/>
      <c r="AB36" s="39"/>
      <c r="AC36" s="39"/>
      <c r="AD36" s="39"/>
      <c r="AE36" s="39"/>
      <c r="AF36" s="39"/>
      <c r="AG36" s="39"/>
      <c r="AH36" s="24"/>
      <c r="AI36" s="39"/>
      <c r="AJ36" s="39"/>
      <c r="AK36" s="39"/>
      <c r="AL36" s="39"/>
      <c r="AM36" s="39"/>
      <c r="AN36" s="39"/>
    </row>
    <row r="37" spans="1:4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3"/>
      <c r="O37" s="39"/>
      <c r="P37" s="39"/>
      <c r="Q37" s="39"/>
      <c r="R37" s="39"/>
      <c r="S37" s="39"/>
      <c r="T37" s="39"/>
      <c r="U37" s="24"/>
      <c r="V37" s="72"/>
      <c r="W37" s="39"/>
      <c r="X37" s="39"/>
      <c r="Y37" s="39"/>
      <c r="Z37" s="39"/>
      <c r="AA37" s="24"/>
      <c r="AB37" s="39"/>
      <c r="AC37" s="39"/>
      <c r="AD37" s="39"/>
      <c r="AE37" s="39"/>
      <c r="AF37" s="39"/>
      <c r="AG37" s="39"/>
      <c r="AH37" s="24"/>
      <c r="AI37" s="39"/>
      <c r="AJ37" s="39"/>
      <c r="AK37" s="39"/>
      <c r="AL37" s="39"/>
      <c r="AM37" s="39"/>
      <c r="AN37" s="39"/>
      <c r="AO37" s="9"/>
    </row>
    <row r="38" spans="1:4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3"/>
      <c r="O38" s="39"/>
      <c r="P38" s="39"/>
      <c r="Q38" s="39"/>
      <c r="R38" s="39"/>
      <c r="S38" s="39"/>
      <c r="T38" s="39"/>
      <c r="U38" s="24"/>
      <c r="V38" s="72"/>
      <c r="W38" s="39"/>
      <c r="X38" s="39"/>
      <c r="Y38" s="39"/>
      <c r="Z38" s="39"/>
      <c r="AA38" s="24"/>
      <c r="AB38" s="39"/>
      <c r="AC38" s="39"/>
      <c r="AD38" s="39"/>
      <c r="AE38" s="39"/>
      <c r="AF38" s="39"/>
      <c r="AG38" s="39"/>
      <c r="AH38" s="24"/>
      <c r="AI38" s="39"/>
      <c r="AJ38" s="39"/>
      <c r="AK38" s="39"/>
      <c r="AL38" s="39"/>
      <c r="AM38" s="39"/>
      <c r="AN38" s="39"/>
    </row>
    <row r="39" spans="1:41" ht="14.25" x14ac:dyDescent="0.2">
      <c r="A39" s="9"/>
      <c r="B39" s="39"/>
      <c r="C39" s="1"/>
      <c r="D39" s="1"/>
      <c r="E39" s="39"/>
      <c r="F39" s="39"/>
      <c r="G39" s="39"/>
      <c r="H39" s="39"/>
      <c r="I39" s="39"/>
      <c r="J39" s="39"/>
      <c r="K39" s="39"/>
      <c r="L39" s="39"/>
      <c r="M39" s="98"/>
      <c r="N39" s="39"/>
      <c r="O39" s="39"/>
      <c r="P39" s="39"/>
      <c r="Q39" s="39"/>
      <c r="R39" s="39"/>
      <c r="S39" s="39"/>
      <c r="T39" s="39"/>
      <c r="U39" s="24"/>
      <c r="V39" s="24"/>
      <c r="W39" s="39"/>
      <c r="X39" s="39"/>
      <c r="Y39" s="39"/>
      <c r="Z39" s="39"/>
      <c r="AA39" s="24"/>
      <c r="AB39" s="39"/>
      <c r="AC39" s="39"/>
      <c r="AD39" s="39"/>
      <c r="AE39" s="39"/>
      <c r="AF39" s="39"/>
      <c r="AG39" s="39"/>
      <c r="AH39" s="24"/>
      <c r="AI39" s="39"/>
      <c r="AJ39" s="39"/>
      <c r="AK39" s="39"/>
      <c r="AL39" s="39"/>
      <c r="AM39" s="39"/>
      <c r="AN39" s="39"/>
    </row>
    <row r="40" spans="1:4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24"/>
      <c r="V40" s="72"/>
      <c r="W40" s="39"/>
      <c r="X40" s="39"/>
      <c r="Y40" s="39"/>
      <c r="Z40" s="39"/>
      <c r="AA40" s="24"/>
      <c r="AB40" s="39"/>
      <c r="AC40" s="39"/>
      <c r="AD40" s="39"/>
      <c r="AE40" s="39"/>
      <c r="AF40" s="39"/>
      <c r="AG40" s="39"/>
      <c r="AH40" s="24"/>
      <c r="AI40" s="39"/>
      <c r="AJ40" s="39"/>
      <c r="AK40" s="39"/>
      <c r="AL40" s="39"/>
      <c r="AM40" s="39"/>
      <c r="AN40" s="39"/>
    </row>
    <row r="41" spans="1:4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24"/>
      <c r="V41" s="72"/>
      <c r="W41" s="72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43"/>
      <c r="W42" s="39"/>
      <c r="X42" s="39"/>
      <c r="Y42" s="24"/>
      <c r="Z42" s="24"/>
      <c r="AA42" s="24"/>
      <c r="AB42" s="24"/>
      <c r="AC42" s="72"/>
      <c r="AD42" s="72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43"/>
      <c r="W43" s="39"/>
      <c r="X43" s="39"/>
      <c r="Y43" s="24"/>
      <c r="Z43" s="24"/>
      <c r="AA43" s="24"/>
      <c r="AB43" s="24"/>
      <c r="AC43" s="72"/>
      <c r="AD43" s="72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3"/>
      <c r="W44" s="39"/>
      <c r="X44" s="39"/>
      <c r="Y44" s="24"/>
      <c r="Z44" s="24"/>
      <c r="AA44" s="24"/>
      <c r="AB44" s="24"/>
      <c r="AC44" s="72"/>
      <c r="AD44" s="72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3"/>
      <c r="W45" s="39"/>
      <c r="X45" s="39"/>
      <c r="Y45" s="24"/>
      <c r="Z45" s="24"/>
      <c r="AA45" s="24"/>
      <c r="AB45" s="24"/>
      <c r="AC45" s="72"/>
      <c r="AD45" s="72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1" x14ac:dyDescent="0.25"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43"/>
      <c r="W46" s="39"/>
      <c r="X46" s="39"/>
      <c r="Y46" s="24"/>
      <c r="Z46" s="24"/>
      <c r="AA46" s="24"/>
      <c r="AB46" s="24"/>
      <c r="AC46" s="72"/>
      <c r="AD46" s="72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x14ac:dyDescent="0.25"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43"/>
      <c r="W47" s="39"/>
      <c r="X47" s="39"/>
      <c r="Y47" s="24"/>
      <c r="Z47" s="24"/>
      <c r="AA47" s="24"/>
      <c r="AB47" s="24"/>
      <c r="AC47" s="72"/>
      <c r="AD47" s="72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x14ac:dyDescent="0.25"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43"/>
      <c r="W48" s="39"/>
      <c r="X48" s="39"/>
      <c r="Y48" s="24"/>
      <c r="Z48" s="24"/>
      <c r="AA48" s="24"/>
      <c r="AB48" s="24"/>
      <c r="AC48" s="72"/>
      <c r="AD48" s="72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x14ac:dyDescent="0.25"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43"/>
      <c r="W49" s="39"/>
      <c r="X49" s="39"/>
      <c r="Y49" s="24"/>
      <c r="Z49" s="24"/>
      <c r="AA49" s="24"/>
      <c r="AB49" s="24"/>
      <c r="AC49" s="72"/>
      <c r="AD49" s="72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x14ac:dyDescent="0.25"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43"/>
      <c r="W50" s="39"/>
      <c r="X50" s="39"/>
      <c r="Y50" s="24"/>
      <c r="Z50" s="24"/>
      <c r="AA50" s="24"/>
      <c r="AB50" s="24"/>
      <c r="AC50" s="72"/>
      <c r="AD50" s="72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x14ac:dyDescent="0.25"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3"/>
      <c r="W51" s="39"/>
      <c r="X51" s="39"/>
      <c r="Y51" s="24"/>
      <c r="Z51" s="24"/>
      <c r="AA51" s="24"/>
      <c r="AB51" s="24"/>
      <c r="AC51" s="72"/>
      <c r="AD51" s="72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43"/>
      <c r="W52" s="39"/>
      <c r="X52" s="39"/>
      <c r="Y52" s="24"/>
      <c r="Z52" s="24"/>
      <c r="AA52" s="24"/>
      <c r="AB52" s="24"/>
      <c r="AC52" s="72"/>
      <c r="AD52" s="72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x14ac:dyDescent="0.25"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U53" s="39"/>
      <c r="V53" s="43"/>
      <c r="W53" s="39"/>
      <c r="X53" s="39"/>
      <c r="Y53" s="24"/>
      <c r="Z53" s="24"/>
      <c r="AA53" s="24"/>
      <c r="AB53" s="24"/>
      <c r="AC53" s="72"/>
      <c r="AD53" s="72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2:40" x14ac:dyDescent="0.25"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U54" s="39"/>
      <c r="V54" s="43"/>
      <c r="W54" s="39"/>
      <c r="X54" s="39"/>
      <c r="Y54" s="24"/>
      <c r="Z54" s="24"/>
      <c r="AA54" s="24"/>
      <c r="AB54" s="24"/>
      <c r="AC54" s="72"/>
      <c r="AD54" s="72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2:40" x14ac:dyDescent="0.25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U55" s="39"/>
      <c r="V55" s="43"/>
      <c r="W55" s="39"/>
      <c r="X55" s="39"/>
      <c r="Y55" s="24"/>
      <c r="Z55" s="24"/>
      <c r="AA55" s="24"/>
      <c r="AB55" s="24"/>
      <c r="AC55" s="72"/>
      <c r="AD55" s="72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2:40" x14ac:dyDescent="0.25">
      <c r="B56" s="39"/>
      <c r="C56" s="39"/>
      <c r="D56" s="39"/>
      <c r="E56" s="39"/>
      <c r="F56" s="39"/>
      <c r="G56" s="39"/>
      <c r="H56" s="39"/>
      <c r="I56" s="39"/>
      <c r="J56" s="39"/>
      <c r="K56" s="39"/>
    </row>
    <row r="57" spans="2:40" x14ac:dyDescent="0.25">
      <c r="B57" s="39"/>
      <c r="C57" s="39"/>
      <c r="D57" s="39"/>
      <c r="E57" s="39"/>
      <c r="F57" s="39"/>
      <c r="G57" s="39"/>
      <c r="H57" s="39"/>
      <c r="I57" s="39"/>
      <c r="J57" s="39"/>
      <c r="K57" s="39"/>
    </row>
    <row r="58" spans="2:40" x14ac:dyDescent="0.25">
      <c r="B58" s="39"/>
      <c r="C58" s="39"/>
      <c r="D58" s="39"/>
      <c r="E58" s="39"/>
      <c r="F58" s="39"/>
      <c r="G58" s="39"/>
      <c r="H58" s="39"/>
      <c r="I58" s="39"/>
      <c r="J58" s="39"/>
      <c r="K58" s="39"/>
    </row>
    <row r="59" spans="2:40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2:40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2:40" x14ac:dyDescent="0.25">
      <c r="B61" s="39"/>
      <c r="C61" s="39"/>
      <c r="D61" s="39"/>
      <c r="E61" s="39"/>
      <c r="F61" s="39"/>
      <c r="G61" s="39"/>
      <c r="H61" s="39"/>
      <c r="I61" s="39"/>
      <c r="J61" s="39"/>
      <c r="K61" s="39"/>
    </row>
    <row r="62" spans="2:40" x14ac:dyDescent="0.25">
      <c r="B62" s="39"/>
      <c r="C62" s="39"/>
      <c r="D62" s="39"/>
      <c r="E62" s="39"/>
      <c r="F62" s="39"/>
      <c r="G62" s="39"/>
      <c r="H62" s="39"/>
      <c r="I62" s="39"/>
      <c r="J62" s="39"/>
      <c r="K62" s="39"/>
    </row>
    <row r="63" spans="2:40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2:40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2:20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  <c r="O65" s="166"/>
      <c r="P65" s="166"/>
      <c r="Q65" s="166"/>
      <c r="R65" s="166"/>
      <c r="S65" s="166"/>
      <c r="T65" s="166"/>
    </row>
    <row r="66" spans="2:20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  <c r="O66" s="166"/>
      <c r="P66" s="166"/>
      <c r="Q66" s="166"/>
      <c r="R66" s="166"/>
      <c r="S66" s="166"/>
      <c r="T66" s="166"/>
    </row>
    <row r="67" spans="2:20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  <c r="O67" s="166"/>
      <c r="P67" s="166"/>
      <c r="Q67" s="166"/>
      <c r="R67" s="166"/>
      <c r="S67" s="166"/>
      <c r="T67" s="166"/>
    </row>
    <row r="68" spans="2:20" x14ac:dyDescent="0.25">
      <c r="B68" s="39"/>
      <c r="C68" s="39"/>
      <c r="D68" s="39"/>
      <c r="E68" s="39"/>
      <c r="F68" s="39"/>
      <c r="G68" s="39"/>
      <c r="H68" s="39"/>
      <c r="I68" s="39"/>
      <c r="J68" s="39"/>
      <c r="K68" s="39"/>
      <c r="O68" s="166"/>
      <c r="P68" s="166"/>
      <c r="Q68" s="166"/>
      <c r="R68" s="166"/>
      <c r="S68" s="166"/>
      <c r="T68" s="166"/>
    </row>
    <row r="69" spans="2:20" x14ac:dyDescent="0.25">
      <c r="B69" s="39"/>
      <c r="C69" s="39"/>
      <c r="D69" s="39"/>
      <c r="E69" s="39"/>
      <c r="F69" s="39"/>
      <c r="G69" s="39"/>
      <c r="H69" s="39"/>
      <c r="I69" s="39"/>
      <c r="J69" s="39"/>
      <c r="K69" s="39"/>
      <c r="O69" s="166"/>
      <c r="P69" s="166"/>
      <c r="Q69" s="166"/>
      <c r="R69" s="166"/>
      <c r="S69" s="166"/>
      <c r="T69" s="166"/>
    </row>
    <row r="70" spans="2:20" x14ac:dyDescent="0.25">
      <c r="B70" s="39"/>
      <c r="C70" s="39"/>
      <c r="D70" s="39"/>
      <c r="E70" s="39"/>
      <c r="F70" s="39"/>
      <c r="G70" s="39"/>
      <c r="H70" s="39"/>
      <c r="I70" s="39"/>
      <c r="J70" s="39"/>
      <c r="K70" s="39"/>
      <c r="O70" s="166"/>
      <c r="P70" s="166"/>
      <c r="Q70" s="166"/>
      <c r="R70" s="166"/>
      <c r="S70" s="166"/>
      <c r="T70" s="166"/>
    </row>
    <row r="71" spans="2:20" x14ac:dyDescent="0.25">
      <c r="B71" s="39"/>
      <c r="C71" s="39"/>
      <c r="D71" s="39"/>
      <c r="E71" s="39"/>
      <c r="F71" s="39"/>
      <c r="G71" s="39"/>
      <c r="H71" s="39"/>
      <c r="I71" s="39"/>
      <c r="J71" s="39"/>
      <c r="K71" s="39"/>
      <c r="O71" s="166"/>
      <c r="P71" s="166"/>
      <c r="Q71" s="166"/>
      <c r="R71" s="166"/>
      <c r="S71" s="166"/>
      <c r="T71" s="166"/>
    </row>
    <row r="72" spans="2:20" x14ac:dyDescent="0.25">
      <c r="B72" s="39"/>
      <c r="C72" s="39"/>
      <c r="D72" s="39"/>
      <c r="E72" s="39"/>
      <c r="F72" s="39"/>
      <c r="G72" s="39"/>
      <c r="H72" s="39"/>
      <c r="I72" s="39"/>
      <c r="J72" s="39"/>
      <c r="K72" s="39"/>
      <c r="O72" s="166"/>
      <c r="P72" s="166"/>
      <c r="Q72" s="166"/>
      <c r="R72" s="166"/>
      <c r="S72" s="166"/>
      <c r="T72" s="166"/>
    </row>
    <row r="73" spans="2:20" x14ac:dyDescent="0.25">
      <c r="B73" s="39"/>
      <c r="C73" s="39"/>
      <c r="D73" s="39"/>
      <c r="E73" s="39"/>
      <c r="F73" s="39"/>
      <c r="G73" s="39"/>
      <c r="H73" s="39"/>
      <c r="I73" s="39"/>
      <c r="J73" s="39"/>
      <c r="K73" s="39"/>
      <c r="O73" s="166"/>
      <c r="P73" s="166"/>
      <c r="Q73" s="166"/>
      <c r="R73" s="166"/>
      <c r="S73" s="166"/>
      <c r="T73" s="166"/>
    </row>
    <row r="74" spans="2:20" x14ac:dyDescent="0.25">
      <c r="B74" s="39"/>
      <c r="C74" s="39"/>
      <c r="D74" s="39"/>
      <c r="E74" s="39"/>
      <c r="F74" s="39"/>
      <c r="G74" s="39"/>
      <c r="H74" s="39"/>
      <c r="I74" s="39"/>
      <c r="J74" s="39"/>
      <c r="K74" s="39"/>
      <c r="O74" s="166"/>
      <c r="P74" s="166"/>
      <c r="Q74" s="166"/>
      <c r="R74" s="166"/>
      <c r="S74" s="166"/>
      <c r="T74" s="166"/>
    </row>
    <row r="75" spans="2:20" x14ac:dyDescent="0.25">
      <c r="B75" s="39"/>
      <c r="C75" s="39"/>
      <c r="D75" s="39"/>
      <c r="E75" s="39"/>
      <c r="F75" s="39"/>
      <c r="G75" s="39"/>
      <c r="H75" s="39"/>
      <c r="I75" s="39"/>
      <c r="J75" s="39"/>
      <c r="K75" s="39"/>
      <c r="O75" s="166"/>
      <c r="P75" s="166"/>
      <c r="Q75" s="166"/>
      <c r="R75" s="166"/>
      <c r="S75" s="166"/>
      <c r="T75" s="166"/>
    </row>
    <row r="76" spans="2:20" x14ac:dyDescent="0.25">
      <c r="B76" s="39"/>
      <c r="C76" s="39"/>
      <c r="D76" s="39"/>
      <c r="E76" s="39"/>
      <c r="F76" s="39"/>
      <c r="G76" s="39"/>
      <c r="H76" s="39"/>
      <c r="I76" s="39"/>
      <c r="J76" s="39"/>
      <c r="K76" s="39"/>
      <c r="O76" s="166"/>
      <c r="P76" s="166"/>
      <c r="Q76" s="166"/>
      <c r="R76" s="166"/>
      <c r="S76" s="166"/>
      <c r="T76" s="166"/>
    </row>
    <row r="77" spans="2:20" x14ac:dyDescent="0.25">
      <c r="B77" s="39"/>
      <c r="C77" s="39"/>
      <c r="D77" s="39"/>
      <c r="E77" s="39"/>
      <c r="F77" s="39"/>
      <c r="G77" s="39"/>
      <c r="H77" s="39"/>
      <c r="I77" s="39"/>
      <c r="J77" s="39"/>
      <c r="K77" s="39"/>
      <c r="O77" s="166"/>
      <c r="P77" s="166"/>
      <c r="Q77" s="166"/>
      <c r="R77" s="166"/>
      <c r="S77" s="166"/>
      <c r="T77" s="166"/>
    </row>
    <row r="78" spans="2:20" x14ac:dyDescent="0.25">
      <c r="B78" s="39"/>
      <c r="C78" s="39"/>
      <c r="D78" s="39"/>
      <c r="E78" s="39"/>
      <c r="F78" s="39"/>
      <c r="G78" s="39"/>
      <c r="H78" s="39"/>
      <c r="I78" s="39"/>
      <c r="J78" s="39"/>
      <c r="K78" s="39"/>
      <c r="O78" s="166"/>
      <c r="P78" s="166"/>
      <c r="Q78" s="166"/>
      <c r="R78" s="166"/>
      <c r="S78" s="166"/>
      <c r="T78" s="166"/>
    </row>
    <row r="79" spans="2:20" x14ac:dyDescent="0.25">
      <c r="B79" s="39"/>
      <c r="C79" s="39"/>
      <c r="D79" s="39"/>
      <c r="E79" s="39"/>
      <c r="F79" s="39"/>
      <c r="G79" s="39"/>
      <c r="H79" s="39"/>
      <c r="I79" s="39"/>
      <c r="J79" s="39"/>
      <c r="K79" s="39"/>
      <c r="O79" s="166"/>
      <c r="P79" s="166"/>
      <c r="Q79" s="166"/>
      <c r="R79" s="166"/>
      <c r="S79" s="166"/>
      <c r="T79" s="166"/>
    </row>
    <row r="80" spans="2:20" x14ac:dyDescent="0.25">
      <c r="B80" s="39"/>
      <c r="C80" s="39"/>
      <c r="D80" s="39"/>
      <c r="E80" s="39"/>
      <c r="F80" s="39"/>
      <c r="G80" s="39"/>
      <c r="H80" s="39"/>
      <c r="I80" s="39"/>
      <c r="J80" s="39"/>
      <c r="K80" s="39"/>
      <c r="O80" s="166"/>
      <c r="P80" s="166"/>
      <c r="Q80" s="166"/>
      <c r="R80" s="166"/>
      <c r="S80" s="166"/>
      <c r="T80" s="166"/>
    </row>
    <row r="81" spans="15:20" x14ac:dyDescent="0.25">
      <c r="O81" s="166"/>
      <c r="P81" s="166"/>
      <c r="Q81" s="166"/>
      <c r="R81" s="166"/>
      <c r="S81" s="166"/>
      <c r="T81" s="166"/>
    </row>
    <row r="82" spans="15:20" x14ac:dyDescent="0.25">
      <c r="O82" s="166"/>
      <c r="P82" s="166"/>
      <c r="Q82" s="166"/>
      <c r="R82" s="166"/>
      <c r="S82" s="166"/>
      <c r="T82" s="166"/>
    </row>
    <row r="83" spans="15:20" x14ac:dyDescent="0.25">
      <c r="O83" s="166"/>
      <c r="P83" s="166"/>
      <c r="Q83" s="166"/>
      <c r="R83" s="166"/>
      <c r="S83" s="166"/>
      <c r="T83" s="166"/>
    </row>
    <row r="84" spans="15:20" x14ac:dyDescent="0.25">
      <c r="O84" s="166"/>
      <c r="P84" s="166"/>
      <c r="Q84" s="166"/>
      <c r="R84" s="166"/>
      <c r="S84" s="166"/>
      <c r="T84" s="166"/>
    </row>
    <row r="85" spans="15:20" x14ac:dyDescent="0.25">
      <c r="O85" s="166"/>
      <c r="P85" s="166"/>
      <c r="Q85" s="166"/>
      <c r="R85" s="166"/>
      <c r="S85" s="166"/>
      <c r="T85" s="166"/>
    </row>
    <row r="86" spans="15:20" x14ac:dyDescent="0.25">
      <c r="O86" s="166"/>
      <c r="P86" s="166"/>
      <c r="Q86" s="166"/>
      <c r="R86" s="166"/>
      <c r="S86" s="166"/>
      <c r="T86" s="166"/>
    </row>
    <row r="87" spans="15:20" x14ac:dyDescent="0.25">
      <c r="O87" s="166"/>
      <c r="P87" s="166"/>
      <c r="Q87" s="166"/>
      <c r="R87" s="166"/>
      <c r="S87" s="166"/>
      <c r="T87" s="166"/>
    </row>
    <row r="88" spans="15:20" x14ac:dyDescent="0.25">
      <c r="O88" s="166"/>
      <c r="P88" s="166"/>
      <c r="Q88" s="166"/>
      <c r="R88" s="166"/>
      <c r="S88" s="166"/>
      <c r="T88" s="166"/>
    </row>
    <row r="89" spans="15:20" x14ac:dyDescent="0.25">
      <c r="O89" s="166"/>
      <c r="P89" s="166"/>
      <c r="Q89" s="166"/>
      <c r="R89" s="166"/>
      <c r="S89" s="166"/>
      <c r="T89" s="166"/>
    </row>
    <row r="90" spans="15:20" x14ac:dyDescent="0.25">
      <c r="O90" s="166"/>
      <c r="P90" s="166"/>
      <c r="Q90" s="166"/>
      <c r="R90" s="166"/>
      <c r="S90" s="166"/>
      <c r="T90" s="166"/>
    </row>
    <row r="91" spans="15:20" x14ac:dyDescent="0.25">
      <c r="O91" s="166"/>
      <c r="P91" s="166"/>
      <c r="Q91" s="166"/>
      <c r="R91" s="166"/>
      <c r="S91" s="166"/>
      <c r="T91" s="166"/>
    </row>
    <row r="92" spans="15:20" x14ac:dyDescent="0.25">
      <c r="O92" s="166"/>
      <c r="P92" s="166"/>
      <c r="Q92" s="166"/>
      <c r="R92" s="166"/>
      <c r="S92" s="166"/>
      <c r="T92" s="166"/>
    </row>
    <row r="93" spans="15:20" x14ac:dyDescent="0.25">
      <c r="O93" s="166"/>
      <c r="P93" s="166"/>
      <c r="Q93" s="166"/>
      <c r="R93" s="166"/>
      <c r="S93" s="166"/>
      <c r="T93" s="166"/>
    </row>
    <row r="94" spans="15:20" x14ac:dyDescent="0.25">
      <c r="O94" s="166"/>
      <c r="P94" s="166"/>
      <c r="Q94" s="166"/>
      <c r="R94" s="166"/>
      <c r="S94" s="166"/>
      <c r="T94" s="166"/>
    </row>
    <row r="95" spans="15:20" x14ac:dyDescent="0.25">
      <c r="O95" s="166"/>
      <c r="P95" s="166"/>
      <c r="Q95" s="166"/>
      <c r="R95" s="166"/>
      <c r="S95" s="166"/>
      <c r="T95" s="166"/>
    </row>
    <row r="96" spans="15:20" x14ac:dyDescent="0.25">
      <c r="O96" s="166"/>
      <c r="P96" s="166"/>
      <c r="Q96" s="166"/>
      <c r="R96" s="166"/>
      <c r="S96" s="166"/>
      <c r="T96" s="166"/>
    </row>
    <row r="97" spans="15:20" x14ac:dyDescent="0.25">
      <c r="O97" s="166"/>
      <c r="P97" s="166"/>
      <c r="Q97" s="166"/>
      <c r="R97" s="166"/>
      <c r="S97" s="166"/>
      <c r="T97" s="166"/>
    </row>
    <row r="98" spans="15:20" x14ac:dyDescent="0.25">
      <c r="O98" s="166"/>
      <c r="P98" s="166"/>
      <c r="Q98" s="166"/>
      <c r="R98" s="166"/>
      <c r="S98" s="166"/>
      <c r="T98" s="166"/>
    </row>
    <row r="99" spans="15:20" x14ac:dyDescent="0.25">
      <c r="O99" s="166"/>
      <c r="P99" s="166"/>
      <c r="Q99" s="166"/>
      <c r="R99" s="166"/>
      <c r="S99" s="166"/>
      <c r="T99" s="166"/>
    </row>
    <row r="100" spans="15:20" x14ac:dyDescent="0.25">
      <c r="O100" s="166"/>
      <c r="P100" s="166"/>
      <c r="Q100" s="166"/>
      <c r="R100" s="166"/>
      <c r="S100" s="166"/>
      <c r="T100" s="166"/>
    </row>
    <row r="101" spans="15:20" x14ac:dyDescent="0.25">
      <c r="O101" s="166"/>
      <c r="P101" s="166"/>
      <c r="Q101" s="166"/>
      <c r="R101" s="166"/>
      <c r="S101" s="166"/>
      <c r="T101" s="166"/>
    </row>
    <row r="102" spans="15:20" x14ac:dyDescent="0.25">
      <c r="O102" s="166"/>
      <c r="P102" s="166"/>
      <c r="Q102" s="166"/>
      <c r="R102" s="166"/>
      <c r="S102" s="166"/>
      <c r="T102" s="166"/>
    </row>
    <row r="103" spans="15:20" x14ac:dyDescent="0.25">
      <c r="O103" s="166"/>
      <c r="P103" s="166"/>
      <c r="Q103" s="166"/>
      <c r="R103" s="166"/>
      <c r="S103" s="166"/>
      <c r="T103" s="166"/>
    </row>
    <row r="104" spans="15:20" x14ac:dyDescent="0.25">
      <c r="O104" s="166"/>
      <c r="P104" s="166"/>
      <c r="Q104" s="166"/>
      <c r="R104" s="166"/>
      <c r="S104" s="166"/>
      <c r="T104" s="166"/>
    </row>
    <row r="105" spans="15:20" x14ac:dyDescent="0.25">
      <c r="O105" s="166"/>
      <c r="P105" s="166"/>
      <c r="Q105" s="166"/>
      <c r="R105" s="166"/>
      <c r="S105" s="166"/>
      <c r="T105" s="166"/>
    </row>
    <row r="106" spans="15:20" x14ac:dyDescent="0.25">
      <c r="O106" s="166"/>
      <c r="P106" s="166"/>
      <c r="Q106" s="166"/>
      <c r="R106" s="166"/>
      <c r="S106" s="166"/>
      <c r="T106" s="166"/>
    </row>
    <row r="107" spans="15:20" x14ac:dyDescent="0.25">
      <c r="O107" s="166"/>
      <c r="P107" s="166"/>
      <c r="Q107" s="166"/>
      <c r="R107" s="166"/>
      <c r="S107" s="166"/>
      <c r="T107" s="166"/>
    </row>
    <row r="108" spans="15:20" x14ac:dyDescent="0.25">
      <c r="O108" s="166"/>
      <c r="P108" s="166"/>
      <c r="Q108" s="166"/>
      <c r="R108" s="166"/>
      <c r="S108" s="166"/>
      <c r="T108" s="166"/>
    </row>
    <row r="109" spans="15:20" x14ac:dyDescent="0.25">
      <c r="O109" s="166"/>
      <c r="P109" s="166"/>
      <c r="Q109" s="166"/>
      <c r="R109" s="166"/>
      <c r="S109" s="166"/>
      <c r="T109" s="166"/>
    </row>
    <row r="110" spans="15:20" x14ac:dyDescent="0.25">
      <c r="O110" s="166"/>
      <c r="P110" s="166"/>
      <c r="Q110" s="166"/>
      <c r="R110" s="166"/>
      <c r="S110" s="166"/>
      <c r="T110" s="166"/>
    </row>
    <row r="111" spans="15:20" x14ac:dyDescent="0.25">
      <c r="O111" s="166"/>
      <c r="P111" s="166"/>
      <c r="Q111" s="166"/>
      <c r="R111" s="166"/>
      <c r="S111" s="166"/>
      <c r="T111" s="166"/>
    </row>
    <row r="112" spans="15:20" x14ac:dyDescent="0.25">
      <c r="O112" s="166"/>
      <c r="P112" s="166"/>
      <c r="Q112" s="166"/>
      <c r="R112" s="166"/>
      <c r="S112" s="166"/>
      <c r="T112" s="166"/>
    </row>
    <row r="113" spans="15:20" x14ac:dyDescent="0.25">
      <c r="O113" s="166"/>
      <c r="P113" s="166"/>
      <c r="Q113" s="166"/>
      <c r="R113" s="166"/>
      <c r="S113" s="166"/>
      <c r="T113" s="166"/>
    </row>
    <row r="114" spans="15:20" x14ac:dyDescent="0.25">
      <c r="O114" s="166"/>
      <c r="P114" s="166"/>
      <c r="Q114" s="166"/>
      <c r="R114" s="166"/>
      <c r="S114" s="166"/>
      <c r="T114" s="166"/>
    </row>
    <row r="115" spans="15:20" x14ac:dyDescent="0.25">
      <c r="O115" s="166"/>
      <c r="P115" s="166"/>
      <c r="Q115" s="166"/>
      <c r="R115" s="166"/>
      <c r="S115" s="166"/>
      <c r="T115" s="166"/>
    </row>
    <row r="116" spans="15:20" x14ac:dyDescent="0.25">
      <c r="O116" s="166"/>
      <c r="P116" s="166"/>
      <c r="Q116" s="166"/>
      <c r="R116" s="166"/>
      <c r="S116" s="166"/>
      <c r="T116" s="166"/>
    </row>
    <row r="117" spans="15:20" x14ac:dyDescent="0.25">
      <c r="O117" s="166"/>
      <c r="P117" s="166"/>
      <c r="Q117" s="166"/>
      <c r="R117" s="166"/>
      <c r="S117" s="166"/>
      <c r="T117" s="166"/>
    </row>
    <row r="118" spans="15:20" x14ac:dyDescent="0.25">
      <c r="O118" s="166"/>
      <c r="P118" s="166"/>
      <c r="Q118" s="166"/>
      <c r="R118" s="166"/>
      <c r="S118" s="166"/>
      <c r="T118" s="166"/>
    </row>
    <row r="119" spans="15:20" x14ac:dyDescent="0.25">
      <c r="O119" s="166"/>
      <c r="P119" s="166"/>
      <c r="Q119" s="166"/>
      <c r="R119" s="166"/>
      <c r="S119" s="166"/>
      <c r="T119" s="166"/>
    </row>
    <row r="120" spans="15:20" x14ac:dyDescent="0.25">
      <c r="O120" s="166"/>
      <c r="P120" s="166"/>
      <c r="Q120" s="166"/>
      <c r="R120" s="166"/>
      <c r="S120" s="166"/>
      <c r="T120" s="166"/>
    </row>
    <row r="121" spans="15:20" x14ac:dyDescent="0.25">
      <c r="O121" s="166"/>
      <c r="P121" s="166"/>
      <c r="Q121" s="166"/>
      <c r="R121" s="166"/>
      <c r="S121" s="166"/>
      <c r="T121" s="166"/>
    </row>
    <row r="122" spans="15:20" x14ac:dyDescent="0.25">
      <c r="O122" s="166"/>
      <c r="P122" s="166"/>
      <c r="Q122" s="166"/>
      <c r="R122" s="166"/>
      <c r="S122" s="166"/>
      <c r="T122" s="166"/>
    </row>
    <row r="123" spans="15:20" x14ac:dyDescent="0.25">
      <c r="O123" s="166"/>
      <c r="P123" s="166"/>
      <c r="Q123" s="166"/>
      <c r="R123" s="166"/>
      <c r="S123" s="166"/>
      <c r="T123" s="166"/>
    </row>
    <row r="124" spans="15:20" x14ac:dyDescent="0.25">
      <c r="O124" s="166"/>
      <c r="P124" s="166"/>
      <c r="Q124" s="166"/>
      <c r="R124" s="166"/>
      <c r="S124" s="166"/>
      <c r="T124" s="166"/>
    </row>
    <row r="125" spans="15:20" x14ac:dyDescent="0.25">
      <c r="O125" s="166"/>
      <c r="P125" s="166"/>
      <c r="Q125" s="166"/>
      <c r="R125" s="166"/>
      <c r="S125" s="166"/>
      <c r="T125" s="166"/>
    </row>
    <row r="126" spans="15:20" x14ac:dyDescent="0.25">
      <c r="O126" s="166"/>
      <c r="P126" s="166"/>
      <c r="Q126" s="166"/>
      <c r="R126" s="166"/>
      <c r="S126" s="166"/>
      <c r="T126" s="166"/>
    </row>
    <row r="127" spans="15:20" x14ac:dyDescent="0.25">
      <c r="O127" s="166"/>
      <c r="P127" s="166"/>
      <c r="Q127" s="166"/>
      <c r="R127" s="166"/>
      <c r="S127" s="166"/>
      <c r="T127" s="166"/>
    </row>
    <row r="128" spans="15:20" x14ac:dyDescent="0.25">
      <c r="O128" s="166"/>
      <c r="P128" s="166"/>
      <c r="Q128" s="166"/>
      <c r="R128" s="166"/>
      <c r="S128" s="166"/>
      <c r="T128" s="166"/>
    </row>
    <row r="129" spans="15:20" x14ac:dyDescent="0.25">
      <c r="O129" s="166"/>
      <c r="P129" s="166"/>
      <c r="Q129" s="166"/>
      <c r="R129" s="166"/>
      <c r="S129" s="166"/>
      <c r="T129" s="166"/>
    </row>
    <row r="130" spans="15:20" x14ac:dyDescent="0.25">
      <c r="O130" s="166"/>
      <c r="P130" s="166"/>
      <c r="Q130" s="166"/>
      <c r="R130" s="166"/>
      <c r="S130" s="166"/>
      <c r="T130" s="166"/>
    </row>
    <row r="131" spans="15:20" x14ac:dyDescent="0.25">
      <c r="O131" s="166"/>
      <c r="P131" s="166"/>
      <c r="Q131" s="166"/>
      <c r="R131" s="166"/>
      <c r="S131" s="166"/>
      <c r="T131" s="166"/>
    </row>
    <row r="132" spans="15:20" x14ac:dyDescent="0.25">
      <c r="O132" s="166"/>
      <c r="P132" s="166"/>
      <c r="Q132" s="166"/>
      <c r="R132" s="166"/>
      <c r="S132" s="166"/>
      <c r="T132" s="166"/>
    </row>
    <row r="133" spans="15:20" x14ac:dyDescent="0.25">
      <c r="O133" s="166"/>
      <c r="P133" s="166"/>
      <c r="Q133" s="166"/>
      <c r="R133" s="166"/>
      <c r="S133" s="166"/>
      <c r="T133" s="166"/>
    </row>
    <row r="134" spans="15:20" x14ac:dyDescent="0.25">
      <c r="O134" s="166"/>
      <c r="P134" s="166"/>
      <c r="Q134" s="166"/>
      <c r="R134" s="166"/>
      <c r="S134" s="166"/>
      <c r="T134" s="166"/>
    </row>
    <row r="135" spans="15:20" x14ac:dyDescent="0.25">
      <c r="O135" s="166"/>
      <c r="P135" s="166"/>
      <c r="Q135" s="166"/>
      <c r="R135" s="166"/>
      <c r="S135" s="166"/>
      <c r="T135" s="166"/>
    </row>
    <row r="136" spans="15:20" x14ac:dyDescent="0.25">
      <c r="O136" s="166"/>
      <c r="P136" s="166"/>
      <c r="Q136" s="166"/>
      <c r="R136" s="166"/>
      <c r="S136" s="166"/>
      <c r="T136" s="166"/>
    </row>
    <row r="137" spans="15:20" x14ac:dyDescent="0.25">
      <c r="O137" s="166"/>
      <c r="P137" s="166"/>
      <c r="Q137" s="166"/>
      <c r="R137" s="166"/>
      <c r="S137" s="166"/>
      <c r="T137" s="166"/>
    </row>
    <row r="138" spans="15:20" x14ac:dyDescent="0.25">
      <c r="O138" s="166"/>
      <c r="P138" s="166"/>
      <c r="Q138" s="166"/>
      <c r="R138" s="166"/>
      <c r="S138" s="166"/>
      <c r="T138" s="166"/>
    </row>
    <row r="139" spans="15:20" x14ac:dyDescent="0.25">
      <c r="O139" s="166"/>
      <c r="P139" s="166"/>
      <c r="Q139" s="166"/>
      <c r="R139" s="166"/>
      <c r="S139" s="166"/>
      <c r="T139" s="166"/>
    </row>
    <row r="140" spans="15:20" x14ac:dyDescent="0.25">
      <c r="O140" s="166"/>
      <c r="P140" s="166"/>
      <c r="Q140" s="166"/>
      <c r="R140" s="166"/>
      <c r="S140" s="166"/>
      <c r="T140" s="166"/>
    </row>
    <row r="141" spans="15:20" x14ac:dyDescent="0.25">
      <c r="O141" s="166"/>
      <c r="P141" s="166"/>
      <c r="Q141" s="166"/>
      <c r="R141" s="166"/>
      <c r="S141" s="166"/>
      <c r="T141" s="166"/>
    </row>
    <row r="142" spans="15:20" x14ac:dyDescent="0.25">
      <c r="O142" s="166"/>
      <c r="P142" s="166"/>
      <c r="Q142" s="166"/>
      <c r="R142" s="166"/>
      <c r="S142" s="166"/>
      <c r="T142" s="166"/>
    </row>
    <row r="143" spans="15:20" x14ac:dyDescent="0.25">
      <c r="O143" s="166"/>
      <c r="P143" s="166"/>
      <c r="Q143" s="166"/>
      <c r="R143" s="166"/>
      <c r="S143" s="166"/>
      <c r="T143" s="166"/>
    </row>
    <row r="144" spans="15:20" x14ac:dyDescent="0.25">
      <c r="O144" s="166"/>
      <c r="P144" s="166"/>
      <c r="Q144" s="166"/>
      <c r="R144" s="166"/>
      <c r="S144" s="166"/>
      <c r="T144" s="166"/>
    </row>
    <row r="145" spans="15:20" x14ac:dyDescent="0.25">
      <c r="O145" s="166"/>
      <c r="P145" s="166"/>
      <c r="Q145" s="166"/>
      <c r="R145" s="166"/>
      <c r="S145" s="166"/>
      <c r="T145" s="166"/>
    </row>
    <row r="146" spans="15:20" x14ac:dyDescent="0.25">
      <c r="O146" s="166"/>
      <c r="P146" s="166"/>
      <c r="Q146" s="166"/>
      <c r="R146" s="166"/>
      <c r="S146" s="166"/>
      <c r="T146" s="166"/>
    </row>
    <row r="147" spans="15:20" x14ac:dyDescent="0.25">
      <c r="O147" s="166"/>
      <c r="P147" s="166"/>
      <c r="Q147" s="166"/>
      <c r="R147" s="166"/>
      <c r="S147" s="166"/>
      <c r="T147" s="166"/>
    </row>
    <row r="148" spans="15:20" x14ac:dyDescent="0.25">
      <c r="O148" s="166"/>
      <c r="P148" s="166"/>
      <c r="Q148" s="166"/>
      <c r="R148" s="166"/>
      <c r="S148" s="166"/>
      <c r="T148" s="166"/>
    </row>
    <row r="149" spans="15:20" x14ac:dyDescent="0.25">
      <c r="O149" s="166"/>
      <c r="P149" s="166"/>
      <c r="Q149" s="166"/>
      <c r="R149" s="166"/>
      <c r="S149" s="166"/>
      <c r="T149" s="166"/>
    </row>
    <row r="150" spans="15:20" x14ac:dyDescent="0.25">
      <c r="O150" s="166"/>
      <c r="P150" s="166"/>
      <c r="Q150" s="166"/>
      <c r="R150" s="166"/>
      <c r="S150" s="166"/>
      <c r="T150" s="166"/>
    </row>
    <row r="151" spans="15:20" x14ac:dyDescent="0.25">
      <c r="O151" s="166"/>
      <c r="P151" s="166"/>
      <c r="Q151" s="166"/>
      <c r="R151" s="166"/>
      <c r="S151" s="166"/>
      <c r="T151" s="166"/>
    </row>
    <row r="152" spans="15:20" x14ac:dyDescent="0.25">
      <c r="O152" s="166"/>
      <c r="P152" s="166"/>
      <c r="Q152" s="166"/>
      <c r="R152" s="166"/>
      <c r="S152" s="166"/>
      <c r="T152" s="166"/>
    </row>
    <row r="153" spans="15:20" x14ac:dyDescent="0.25">
      <c r="O153" s="166"/>
      <c r="P153" s="166"/>
      <c r="Q153" s="166"/>
      <c r="R153" s="166"/>
      <c r="S153" s="166"/>
      <c r="T153" s="166"/>
    </row>
    <row r="154" spans="15:20" x14ac:dyDescent="0.25">
      <c r="O154" s="166"/>
      <c r="P154" s="166"/>
      <c r="Q154" s="166"/>
      <c r="R154" s="166"/>
      <c r="S154" s="166"/>
      <c r="T154" s="166"/>
    </row>
    <row r="155" spans="15:20" x14ac:dyDescent="0.25">
      <c r="O155" s="166"/>
      <c r="P155" s="166"/>
      <c r="Q155" s="166"/>
      <c r="R155" s="166"/>
      <c r="S155" s="166"/>
      <c r="T155" s="166"/>
    </row>
    <row r="156" spans="15:20" x14ac:dyDescent="0.25">
      <c r="O156" s="166"/>
      <c r="P156" s="166"/>
      <c r="Q156" s="166"/>
      <c r="R156" s="166"/>
      <c r="S156" s="166"/>
      <c r="T156" s="166"/>
    </row>
    <row r="157" spans="15:20" x14ac:dyDescent="0.25">
      <c r="O157" s="166"/>
      <c r="P157" s="166"/>
      <c r="Q157" s="166"/>
      <c r="R157" s="166"/>
      <c r="S157" s="166"/>
      <c r="T157" s="166"/>
    </row>
    <row r="158" spans="15:20" x14ac:dyDescent="0.25">
      <c r="O158" s="166"/>
      <c r="P158" s="166"/>
      <c r="Q158" s="166"/>
      <c r="R158" s="166"/>
      <c r="S158" s="166"/>
      <c r="T158" s="166"/>
    </row>
    <row r="159" spans="15:20" x14ac:dyDescent="0.25">
      <c r="O159" s="166"/>
      <c r="P159" s="166"/>
      <c r="Q159" s="166"/>
      <c r="R159" s="166"/>
      <c r="S159" s="166"/>
      <c r="T159" s="166"/>
    </row>
    <row r="160" spans="15:20" x14ac:dyDescent="0.25">
      <c r="O160" s="166"/>
      <c r="P160" s="166"/>
      <c r="Q160" s="166"/>
      <c r="R160" s="166"/>
      <c r="S160" s="166"/>
      <c r="T160" s="166"/>
    </row>
    <row r="161" spans="15:20" x14ac:dyDescent="0.25">
      <c r="O161" s="166"/>
      <c r="P161" s="166"/>
      <c r="Q161" s="166"/>
      <c r="R161" s="166"/>
      <c r="S161" s="166"/>
      <c r="T161" s="166"/>
    </row>
    <row r="162" spans="15:20" x14ac:dyDescent="0.25">
      <c r="O162" s="166"/>
      <c r="P162" s="166"/>
      <c r="Q162" s="166"/>
      <c r="R162" s="166"/>
      <c r="S162" s="166"/>
      <c r="T162" s="166"/>
    </row>
    <row r="163" spans="15:20" x14ac:dyDescent="0.25">
      <c r="O163" s="166"/>
      <c r="P163" s="166"/>
      <c r="Q163" s="166"/>
      <c r="R163" s="166"/>
      <c r="S163" s="166"/>
      <c r="T163" s="166"/>
    </row>
    <row r="164" spans="15:20" x14ac:dyDescent="0.25">
      <c r="O164" s="166"/>
      <c r="P164" s="166"/>
      <c r="Q164" s="166"/>
      <c r="R164" s="166"/>
      <c r="S164" s="166"/>
      <c r="T164" s="166"/>
    </row>
    <row r="165" spans="15:20" x14ac:dyDescent="0.25">
      <c r="O165" s="166"/>
      <c r="P165" s="166"/>
      <c r="Q165" s="166"/>
      <c r="R165" s="166"/>
      <c r="S165" s="166"/>
      <c r="T165" s="166"/>
    </row>
    <row r="166" spans="15:20" x14ac:dyDescent="0.25">
      <c r="O166" s="166"/>
      <c r="P166" s="166"/>
      <c r="Q166" s="166"/>
      <c r="R166" s="166"/>
      <c r="S166" s="166"/>
      <c r="T166" s="16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2" customWidth="1"/>
    <col min="13" max="13" width="6.28515625" style="42" customWidth="1"/>
    <col min="14" max="14" width="6.140625" style="42" customWidth="1"/>
    <col min="15" max="15" width="6.28515625" style="42" customWidth="1"/>
    <col min="16" max="16" width="0.7109375" style="4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2" customWidth="1"/>
    <col min="38" max="38" width="0.7109375" style="4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33</v>
      </c>
      <c r="C1" s="3"/>
      <c r="D1" s="4"/>
      <c r="E1" s="5" t="s">
        <v>53</v>
      </c>
      <c r="F1" s="170"/>
      <c r="G1" s="104"/>
      <c r="H1" s="10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104"/>
      <c r="AD1" s="10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8" t="s">
        <v>55</v>
      </c>
      <c r="C2" s="79"/>
      <c r="D2" s="171"/>
      <c r="E2" s="13" t="s">
        <v>12</v>
      </c>
      <c r="F2" s="14"/>
      <c r="G2" s="14"/>
      <c r="H2" s="14"/>
      <c r="I2" s="20"/>
      <c r="J2" s="15"/>
      <c r="K2" s="99"/>
      <c r="L2" s="22" t="s">
        <v>98</v>
      </c>
      <c r="M2" s="14"/>
      <c r="N2" s="14"/>
      <c r="O2" s="21"/>
      <c r="P2" s="19"/>
      <c r="Q2" s="22" t="s">
        <v>99</v>
      </c>
      <c r="R2" s="14"/>
      <c r="S2" s="14"/>
      <c r="T2" s="14"/>
      <c r="U2" s="20"/>
      <c r="V2" s="21"/>
      <c r="W2" s="19"/>
      <c r="X2" s="172" t="s">
        <v>100</v>
      </c>
      <c r="Y2" s="119"/>
      <c r="Z2" s="173"/>
      <c r="AA2" s="13" t="s">
        <v>12</v>
      </c>
      <c r="AB2" s="14"/>
      <c r="AC2" s="14"/>
      <c r="AD2" s="14"/>
      <c r="AE2" s="20"/>
      <c r="AF2" s="15"/>
      <c r="AG2" s="99"/>
      <c r="AH2" s="22" t="s">
        <v>101</v>
      </c>
      <c r="AI2" s="14"/>
      <c r="AJ2" s="14"/>
      <c r="AK2" s="21"/>
      <c r="AL2" s="19"/>
      <c r="AM2" s="22" t="s">
        <v>99</v>
      </c>
      <c r="AN2" s="14"/>
      <c r="AO2" s="14"/>
      <c r="AP2" s="14"/>
      <c r="AQ2" s="20"/>
      <c r="AR2" s="21"/>
      <c r="AS2" s="174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4"/>
      <c r="L3" s="18" t="s">
        <v>5</v>
      </c>
      <c r="M3" s="18" t="s">
        <v>6</v>
      </c>
      <c r="N3" s="18" t="s">
        <v>92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4"/>
      <c r="AH3" s="18" t="s">
        <v>5</v>
      </c>
      <c r="AI3" s="18" t="s">
        <v>6</v>
      </c>
      <c r="AJ3" s="18" t="s">
        <v>92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4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29"/>
      <c r="D4" s="2"/>
      <c r="E4" s="25"/>
      <c r="F4" s="25"/>
      <c r="G4" s="25"/>
      <c r="H4" s="26"/>
      <c r="I4" s="25"/>
      <c r="J4" s="30"/>
      <c r="K4" s="24"/>
      <c r="L4" s="18"/>
      <c r="M4" s="18"/>
      <c r="N4" s="18"/>
      <c r="O4" s="18"/>
      <c r="P4" s="24"/>
      <c r="Q4" s="25"/>
      <c r="R4" s="25"/>
      <c r="S4" s="26"/>
      <c r="T4" s="25"/>
      <c r="U4" s="25"/>
      <c r="V4" s="164"/>
      <c r="W4" s="42"/>
      <c r="X4" s="25">
        <v>1984</v>
      </c>
      <c r="Y4" s="25" t="s">
        <v>65</v>
      </c>
      <c r="Z4" s="27" t="s">
        <v>82</v>
      </c>
      <c r="AA4" s="25">
        <v>18</v>
      </c>
      <c r="AB4" s="25">
        <v>5</v>
      </c>
      <c r="AC4" s="25">
        <v>24</v>
      </c>
      <c r="AD4" s="25">
        <v>45</v>
      </c>
      <c r="AE4" s="25"/>
      <c r="AF4" s="56"/>
      <c r="AG4" s="24"/>
      <c r="AH4" s="18" t="s">
        <v>107</v>
      </c>
      <c r="AI4" s="25" t="s">
        <v>108</v>
      </c>
      <c r="AJ4" s="25" t="s">
        <v>108</v>
      </c>
      <c r="AK4" s="18"/>
      <c r="AL4" s="24"/>
      <c r="AM4" s="25"/>
      <c r="AN4" s="25"/>
      <c r="AO4" s="25"/>
      <c r="AP4" s="25"/>
      <c r="AQ4" s="25"/>
      <c r="AR4" s="175"/>
      <c r="AS4" s="176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29"/>
      <c r="D5" s="2"/>
      <c r="E5" s="25"/>
      <c r="F5" s="25"/>
      <c r="G5" s="25"/>
      <c r="H5" s="26"/>
      <c r="I5" s="25"/>
      <c r="J5" s="30"/>
      <c r="K5" s="24"/>
      <c r="L5" s="18"/>
      <c r="M5" s="18"/>
      <c r="N5" s="18"/>
      <c r="O5" s="18"/>
      <c r="P5" s="24"/>
      <c r="Q5" s="25"/>
      <c r="R5" s="25"/>
      <c r="S5" s="26"/>
      <c r="T5" s="25"/>
      <c r="U5" s="25"/>
      <c r="V5" s="164"/>
      <c r="W5" s="42"/>
      <c r="X5" s="25">
        <v>1985</v>
      </c>
      <c r="Y5" s="25" t="s">
        <v>107</v>
      </c>
      <c r="Z5" s="27" t="s">
        <v>82</v>
      </c>
      <c r="AA5" s="25">
        <v>18</v>
      </c>
      <c r="AB5" s="25">
        <v>1</v>
      </c>
      <c r="AC5" s="25">
        <v>14</v>
      </c>
      <c r="AD5" s="25">
        <v>26</v>
      </c>
      <c r="AE5" s="25"/>
      <c r="AF5" s="56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5"/>
      <c r="AS5" s="176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29"/>
      <c r="D6" s="2"/>
      <c r="E6" s="25"/>
      <c r="F6" s="25"/>
      <c r="G6" s="25"/>
      <c r="H6" s="26"/>
      <c r="I6" s="25"/>
      <c r="J6" s="30"/>
      <c r="K6" s="24"/>
      <c r="L6" s="18"/>
      <c r="M6" s="18"/>
      <c r="N6" s="18"/>
      <c r="O6" s="18"/>
      <c r="P6" s="24"/>
      <c r="Q6" s="25"/>
      <c r="R6" s="25"/>
      <c r="S6" s="26"/>
      <c r="T6" s="25"/>
      <c r="U6" s="25"/>
      <c r="V6" s="164"/>
      <c r="W6" s="42"/>
      <c r="X6" s="25">
        <v>1986</v>
      </c>
      <c r="Y6" s="25" t="s">
        <v>107</v>
      </c>
      <c r="Z6" s="27" t="s">
        <v>82</v>
      </c>
      <c r="AA6" s="25">
        <v>22</v>
      </c>
      <c r="AB6" s="25">
        <v>3</v>
      </c>
      <c r="AC6" s="25">
        <v>26</v>
      </c>
      <c r="AD6" s="25">
        <v>36</v>
      </c>
      <c r="AE6" s="25"/>
      <c r="AF6" s="56"/>
      <c r="AG6" s="24"/>
      <c r="AH6" s="18" t="s">
        <v>109</v>
      </c>
      <c r="AI6" s="18" t="s">
        <v>109</v>
      </c>
      <c r="AJ6" s="18" t="s">
        <v>73</v>
      </c>
      <c r="AK6" s="18"/>
      <c r="AL6" s="24"/>
      <c r="AM6" s="25"/>
      <c r="AN6" s="25"/>
      <c r="AO6" s="25"/>
      <c r="AP6" s="25"/>
      <c r="AQ6" s="25"/>
      <c r="AR6" s="175"/>
      <c r="AS6" s="176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29"/>
      <c r="D7" s="2"/>
      <c r="E7" s="25"/>
      <c r="F7" s="25"/>
      <c r="G7" s="25"/>
      <c r="H7" s="26"/>
      <c r="I7" s="25"/>
      <c r="J7" s="30"/>
      <c r="K7" s="24"/>
      <c r="L7" s="18"/>
      <c r="M7" s="18"/>
      <c r="N7" s="18"/>
      <c r="O7" s="18"/>
      <c r="P7" s="24"/>
      <c r="Q7" s="25"/>
      <c r="R7" s="25"/>
      <c r="S7" s="26"/>
      <c r="T7" s="25"/>
      <c r="U7" s="25"/>
      <c r="V7" s="164"/>
      <c r="W7" s="42"/>
      <c r="X7" s="25">
        <v>1987</v>
      </c>
      <c r="Y7" s="25" t="s">
        <v>46</v>
      </c>
      <c r="Z7" s="27" t="s">
        <v>82</v>
      </c>
      <c r="AA7" s="25">
        <v>22</v>
      </c>
      <c r="AB7" s="25">
        <v>3</v>
      </c>
      <c r="AC7" s="25">
        <v>22</v>
      </c>
      <c r="AD7" s="25">
        <v>31</v>
      </c>
      <c r="AE7" s="25"/>
      <c r="AF7" s="56"/>
      <c r="AG7" s="24"/>
      <c r="AH7" s="18"/>
      <c r="AI7" s="18" t="s">
        <v>46</v>
      </c>
      <c r="AJ7" s="18" t="s">
        <v>73</v>
      </c>
      <c r="AK7" s="18"/>
      <c r="AL7" s="24"/>
      <c r="AM7" s="25"/>
      <c r="AN7" s="25"/>
      <c r="AO7" s="25"/>
      <c r="AP7" s="25"/>
      <c r="AQ7" s="25"/>
      <c r="AR7" s="175"/>
      <c r="AS7" s="176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29"/>
      <c r="D8" s="2"/>
      <c r="E8" s="25"/>
      <c r="F8" s="25"/>
      <c r="G8" s="25"/>
      <c r="H8" s="26"/>
      <c r="I8" s="25"/>
      <c r="J8" s="30"/>
      <c r="K8" s="24"/>
      <c r="L8" s="18"/>
      <c r="M8" s="18"/>
      <c r="N8" s="18"/>
      <c r="O8" s="18"/>
      <c r="P8" s="24"/>
      <c r="Q8" s="25"/>
      <c r="R8" s="25"/>
      <c r="S8" s="26"/>
      <c r="T8" s="25"/>
      <c r="U8" s="25"/>
      <c r="V8" s="164"/>
      <c r="W8" s="42"/>
      <c r="X8" s="25">
        <v>1988</v>
      </c>
      <c r="Y8" s="25" t="s">
        <v>36</v>
      </c>
      <c r="Z8" s="27" t="s">
        <v>82</v>
      </c>
      <c r="AA8" s="25">
        <v>22</v>
      </c>
      <c r="AB8" s="25">
        <v>0</v>
      </c>
      <c r="AC8" s="25">
        <v>32</v>
      </c>
      <c r="AD8" s="25">
        <v>13</v>
      </c>
      <c r="AE8" s="25"/>
      <c r="AF8" s="56"/>
      <c r="AG8" s="24"/>
      <c r="AH8" s="18" t="s">
        <v>70</v>
      </c>
      <c r="AI8" s="18"/>
      <c r="AJ8" s="18"/>
      <c r="AK8" s="18"/>
      <c r="AL8" s="24"/>
      <c r="AM8" s="25"/>
      <c r="AN8" s="25"/>
      <c r="AO8" s="25"/>
      <c r="AP8" s="25"/>
      <c r="AQ8" s="25"/>
      <c r="AR8" s="175"/>
      <c r="AS8" s="176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29"/>
      <c r="D9" s="2"/>
      <c r="E9" s="25"/>
      <c r="F9" s="25"/>
      <c r="G9" s="25"/>
      <c r="H9" s="26"/>
      <c r="I9" s="25"/>
      <c r="J9" s="30"/>
      <c r="K9" s="24"/>
      <c r="L9" s="18"/>
      <c r="M9" s="18"/>
      <c r="N9" s="18"/>
      <c r="O9" s="18"/>
      <c r="P9" s="24"/>
      <c r="Q9" s="25"/>
      <c r="R9" s="25"/>
      <c r="S9" s="26"/>
      <c r="T9" s="25"/>
      <c r="U9" s="25"/>
      <c r="V9" s="164"/>
      <c r="W9" s="42"/>
      <c r="X9" s="25"/>
      <c r="Y9" s="25"/>
      <c r="Z9" s="27"/>
      <c r="AA9" s="25"/>
      <c r="AB9" s="25"/>
      <c r="AC9" s="25"/>
      <c r="AD9" s="25"/>
      <c r="AE9" s="25"/>
      <c r="AF9" s="56"/>
      <c r="AG9" s="24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175"/>
      <c r="AS9" s="176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>
        <v>1991</v>
      </c>
      <c r="C10" s="25" t="s">
        <v>46</v>
      </c>
      <c r="D10" s="2" t="s">
        <v>47</v>
      </c>
      <c r="E10" s="25">
        <v>1</v>
      </c>
      <c r="F10" s="25">
        <v>0</v>
      </c>
      <c r="G10" s="25">
        <v>1</v>
      </c>
      <c r="H10" s="25">
        <v>0</v>
      </c>
      <c r="I10" s="25">
        <v>3</v>
      </c>
      <c r="J10" s="25"/>
      <c r="K10" s="24"/>
      <c r="L10" s="18"/>
      <c r="M10" s="18"/>
      <c r="N10" s="18"/>
      <c r="O10" s="18"/>
      <c r="P10" s="24"/>
      <c r="Q10" s="25"/>
      <c r="R10" s="25"/>
      <c r="S10" s="26"/>
      <c r="T10" s="25"/>
      <c r="U10" s="25"/>
      <c r="V10" s="164"/>
      <c r="W10" s="42"/>
      <c r="X10" s="25"/>
      <c r="Y10" s="25"/>
      <c r="Z10" s="27"/>
      <c r="AA10" s="25"/>
      <c r="AB10" s="25"/>
      <c r="AC10" s="25"/>
      <c r="AD10" s="25"/>
      <c r="AE10" s="25"/>
      <c r="AF10" s="56"/>
      <c r="AG10" s="24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175"/>
      <c r="AS10" s="176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ht="14.25" x14ac:dyDescent="0.2">
      <c r="A11" s="39"/>
      <c r="B11" s="107" t="s">
        <v>102</v>
      </c>
      <c r="C11" s="82"/>
      <c r="D11" s="81"/>
      <c r="E11" s="80">
        <f>SUM(E4:E10)</f>
        <v>1</v>
      </c>
      <c r="F11" s="80">
        <f>SUM(F4:F10)</f>
        <v>0</v>
      </c>
      <c r="G11" s="80">
        <f>SUM(G4:G10)</f>
        <v>1</v>
      </c>
      <c r="H11" s="80">
        <f>SUM(H4:H10)</f>
        <v>0</v>
      </c>
      <c r="I11" s="80">
        <f>SUM(I4:I10)</f>
        <v>3</v>
      </c>
      <c r="J11" s="177">
        <v>0</v>
      </c>
      <c r="K11" s="99">
        <f>SUM(K4:K10)</f>
        <v>0</v>
      </c>
      <c r="L11" s="22"/>
      <c r="M11" s="20"/>
      <c r="N11" s="178"/>
      <c r="O11" s="179"/>
      <c r="P11" s="24"/>
      <c r="Q11" s="80">
        <f>SUM(Q4:Q10)</f>
        <v>0</v>
      </c>
      <c r="R11" s="80">
        <f>SUM(R4:R10)</f>
        <v>0</v>
      </c>
      <c r="S11" s="80">
        <f>SUM(S4:S10)</f>
        <v>0</v>
      </c>
      <c r="T11" s="80">
        <f>SUM(T4:T10)</f>
        <v>0</v>
      </c>
      <c r="U11" s="80">
        <f>SUM(U4:U10)</f>
        <v>0</v>
      </c>
      <c r="V11" s="83">
        <v>0</v>
      </c>
      <c r="W11" s="99">
        <f>SUM(W4:W10)</f>
        <v>0</v>
      </c>
      <c r="X11" s="16" t="s">
        <v>102</v>
      </c>
      <c r="Y11" s="17"/>
      <c r="Z11" s="15"/>
      <c r="AA11" s="80">
        <f>SUM(AA4:AA10)</f>
        <v>102</v>
      </c>
      <c r="AB11" s="80">
        <f>SUM(AB4:AB10)</f>
        <v>12</v>
      </c>
      <c r="AC11" s="80">
        <f>SUM(AC4:AC10)</f>
        <v>118</v>
      </c>
      <c r="AD11" s="80">
        <f>SUM(AD4:AD10)</f>
        <v>151</v>
      </c>
      <c r="AE11" s="80">
        <f>SUM(AE4:AE10)</f>
        <v>0</v>
      </c>
      <c r="AF11" s="177">
        <v>0</v>
      </c>
      <c r="AG11" s="99">
        <f>SUM(AG4:AG10)</f>
        <v>0</v>
      </c>
      <c r="AH11" s="22"/>
      <c r="AI11" s="20"/>
      <c r="AJ11" s="178"/>
      <c r="AK11" s="179"/>
      <c r="AL11" s="24"/>
      <c r="AM11" s="80">
        <f>SUM(AM4:AM10)</f>
        <v>0</v>
      </c>
      <c r="AN11" s="80">
        <f>SUM(AN4:AN10)</f>
        <v>0</v>
      </c>
      <c r="AO11" s="80">
        <f>SUM(AO4:AO10)</f>
        <v>0</v>
      </c>
      <c r="AP11" s="80">
        <f>SUM(AP4:AP10)</f>
        <v>0</v>
      </c>
      <c r="AQ11" s="80">
        <f>SUM(AQ4:AQ10)</f>
        <v>0</v>
      </c>
      <c r="AR11" s="177">
        <v>0</v>
      </c>
      <c r="AS11" s="174">
        <f>SUM(AS4:AS10)</f>
        <v>0</v>
      </c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40"/>
      <c r="K12" s="42"/>
      <c r="L12" s="24"/>
      <c r="M12" s="24"/>
      <c r="N12" s="24"/>
      <c r="O12" s="24"/>
      <c r="P12" s="39"/>
      <c r="Q12" s="39"/>
      <c r="R12" s="43"/>
      <c r="S12" s="39"/>
      <c r="T12" s="39"/>
      <c r="U12" s="24"/>
      <c r="V12" s="24"/>
      <c r="W12" s="42"/>
      <c r="X12" s="39"/>
      <c r="Y12" s="39"/>
      <c r="Z12" s="39"/>
      <c r="AA12" s="39"/>
      <c r="AB12" s="39"/>
      <c r="AC12" s="39"/>
      <c r="AD12" s="39"/>
      <c r="AE12" s="39"/>
      <c r="AF12" s="40"/>
      <c r="AG12" s="42"/>
      <c r="AH12" s="24"/>
      <c r="AI12" s="24"/>
      <c r="AJ12" s="24"/>
      <c r="AK12" s="24"/>
      <c r="AL12" s="39"/>
      <c r="AM12" s="39"/>
      <c r="AN12" s="43"/>
      <c r="AO12" s="39"/>
      <c r="AP12" s="39"/>
      <c r="AQ12" s="24"/>
      <c r="AR12" s="24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80" t="s">
        <v>103</v>
      </c>
      <c r="C13" s="181"/>
      <c r="D13" s="182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4"/>
      <c r="L13" s="18" t="s">
        <v>25</v>
      </c>
      <c r="M13" s="18" t="s">
        <v>26</v>
      </c>
      <c r="N13" s="18" t="s">
        <v>104</v>
      </c>
      <c r="O13" s="18" t="s">
        <v>105</v>
      </c>
      <c r="Q13" s="43"/>
      <c r="R13" s="43" t="s">
        <v>49</v>
      </c>
      <c r="S13" s="43"/>
      <c r="T13" s="39" t="s">
        <v>50</v>
      </c>
      <c r="U13" s="24"/>
      <c r="V13" s="42"/>
      <c r="W13" s="42"/>
      <c r="X13" s="183"/>
      <c r="Y13" s="183"/>
      <c r="Z13" s="183"/>
      <c r="AA13" s="183"/>
      <c r="AB13" s="183"/>
      <c r="AC13" s="43"/>
      <c r="AD13" s="43"/>
      <c r="AE13" s="43"/>
      <c r="AF13" s="39"/>
      <c r="AG13" s="39"/>
      <c r="AH13" s="39"/>
      <c r="AI13" s="39"/>
      <c r="AJ13" s="39"/>
      <c r="AK13" s="39"/>
      <c r="AM13" s="42"/>
      <c r="AN13" s="183"/>
      <c r="AO13" s="183"/>
      <c r="AP13" s="183"/>
      <c r="AQ13" s="183"/>
      <c r="AR13" s="183"/>
      <c r="AS13" s="183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45" t="s">
        <v>106</v>
      </c>
      <c r="C14" s="12"/>
      <c r="D14" s="47"/>
      <c r="E14" s="184">
        <v>66</v>
      </c>
      <c r="F14" s="184">
        <v>4</v>
      </c>
      <c r="G14" s="184">
        <v>42</v>
      </c>
      <c r="H14" s="184">
        <v>52</v>
      </c>
      <c r="I14" s="184">
        <v>91</v>
      </c>
      <c r="J14" s="185">
        <v>0</v>
      </c>
      <c r="K14" s="39" t="e">
        <f>PRODUCT(I14/J14)</f>
        <v>#DIV/0!</v>
      </c>
      <c r="L14" s="186">
        <f>PRODUCT((F14+G14)/E14)</f>
        <v>0.69696969696969702</v>
      </c>
      <c r="M14" s="186">
        <f>PRODUCT(H14/E14)</f>
        <v>0.78787878787878785</v>
      </c>
      <c r="N14" s="186">
        <f>PRODUCT((F14+G14+H14)/E14)</f>
        <v>1.4848484848484849</v>
      </c>
      <c r="O14" s="186">
        <f>PRODUCT(I14/E14)</f>
        <v>1.3787878787878789</v>
      </c>
      <c r="Q14" s="43"/>
      <c r="R14" s="43"/>
      <c r="S14" s="43"/>
      <c r="T14" s="159" t="s">
        <v>86</v>
      </c>
      <c r="U14" s="39"/>
      <c r="V14" s="39"/>
      <c r="W14" s="39"/>
      <c r="X14" s="39"/>
      <c r="Y14" s="39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39"/>
      <c r="AL14" s="39"/>
      <c r="AM14" s="39"/>
      <c r="AN14" s="43"/>
      <c r="AO14" s="43"/>
      <c r="AP14" s="43"/>
      <c r="AQ14" s="43"/>
      <c r="AR14" s="43"/>
      <c r="AS14" s="43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87" t="s">
        <v>55</v>
      </c>
      <c r="C15" s="188"/>
      <c r="D15" s="189"/>
      <c r="E15" s="184">
        <f>PRODUCT(E11+Q11)</f>
        <v>1</v>
      </c>
      <c r="F15" s="184">
        <f>PRODUCT(F11+R11)</f>
        <v>0</v>
      </c>
      <c r="G15" s="184">
        <f>PRODUCT(G11+S11)</f>
        <v>1</v>
      </c>
      <c r="H15" s="184">
        <f>PRODUCT(H11+T11)</f>
        <v>0</v>
      </c>
      <c r="I15" s="184">
        <f>PRODUCT(I11+U11)</f>
        <v>3</v>
      </c>
      <c r="J15" s="185">
        <v>0</v>
      </c>
      <c r="K15" s="39">
        <f>PRODUCT(K11+W11)</f>
        <v>0</v>
      </c>
      <c r="L15" s="186">
        <f>PRODUCT((F15+G15)/E15)</f>
        <v>1</v>
      </c>
      <c r="M15" s="186">
        <f>PRODUCT(H15/E15)</f>
        <v>0</v>
      </c>
      <c r="N15" s="186">
        <f>PRODUCT((F15+G15+H15)/E15)</f>
        <v>1</v>
      </c>
      <c r="O15" s="186">
        <f>PRODUCT(I15/E15)</f>
        <v>3</v>
      </c>
      <c r="Q15" s="43"/>
      <c r="R15" s="43"/>
      <c r="S15" s="43"/>
      <c r="T15" s="39" t="s">
        <v>51</v>
      </c>
      <c r="U15" s="39"/>
      <c r="V15" s="39"/>
      <c r="W15" s="39"/>
      <c r="X15" s="43"/>
      <c r="Y15" s="43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43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117" t="s">
        <v>100</v>
      </c>
      <c r="C16" s="118"/>
      <c r="D16" s="190"/>
      <c r="E16" s="184">
        <f>PRODUCT(AA11+AM11)</f>
        <v>102</v>
      </c>
      <c r="F16" s="184">
        <f>PRODUCT(AB11+AN11)</f>
        <v>12</v>
      </c>
      <c r="G16" s="184">
        <f>PRODUCT(AC11+AO11)</f>
        <v>118</v>
      </c>
      <c r="H16" s="184">
        <f>PRODUCT(AD11+AP11)</f>
        <v>151</v>
      </c>
      <c r="I16" s="184">
        <f>PRODUCT(AE11+AQ11)</f>
        <v>0</v>
      </c>
      <c r="J16" s="185">
        <v>0</v>
      </c>
      <c r="K16" s="24">
        <f>PRODUCT(AG11+AS11)</f>
        <v>0</v>
      </c>
      <c r="L16" s="186">
        <f>PRODUCT((F16+G16)/E16)</f>
        <v>1.2745098039215685</v>
      </c>
      <c r="M16" s="186">
        <f>PRODUCT(H16/E16)</f>
        <v>1.4803921568627452</v>
      </c>
      <c r="N16" s="186">
        <f>PRODUCT((F16+G16+H16)/E16)</f>
        <v>2.7549019607843137</v>
      </c>
      <c r="O16" s="186">
        <f>PRODUCT(I16/E16)</f>
        <v>0</v>
      </c>
      <c r="Q16" s="43"/>
      <c r="R16" s="43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43"/>
      <c r="AK16" s="39"/>
      <c r="AL16" s="24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91" t="s">
        <v>102</v>
      </c>
      <c r="C17" s="192"/>
      <c r="D17" s="193"/>
      <c r="E17" s="184">
        <f>SUM(E14:E16)</f>
        <v>169</v>
      </c>
      <c r="F17" s="184">
        <f t="shared" ref="F17:I17" si="0">SUM(F14:F16)</f>
        <v>16</v>
      </c>
      <c r="G17" s="184">
        <f t="shared" si="0"/>
        <v>161</v>
      </c>
      <c r="H17" s="184">
        <f t="shared" si="0"/>
        <v>203</v>
      </c>
      <c r="I17" s="184">
        <f t="shared" si="0"/>
        <v>94</v>
      </c>
      <c r="J17" s="185">
        <v>0</v>
      </c>
      <c r="K17" s="39" t="e">
        <f>SUM(K14:K16)</f>
        <v>#DIV/0!</v>
      </c>
      <c r="L17" s="186">
        <f>PRODUCT((F17+G17)/E17)</f>
        <v>1.0473372781065089</v>
      </c>
      <c r="M17" s="186">
        <f>PRODUCT(H17/E17)</f>
        <v>1.2011834319526626</v>
      </c>
      <c r="N17" s="186">
        <f>PRODUCT((F17+G17+H17)/E17)</f>
        <v>2.2485207100591715</v>
      </c>
      <c r="O17" s="186">
        <f>PRODUCT(I17/67)</f>
        <v>1.4029850746268657</v>
      </c>
      <c r="Q17" s="24"/>
      <c r="R17" s="24"/>
      <c r="S17" s="24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24"/>
      <c r="F18" s="24"/>
      <c r="G18" s="24"/>
      <c r="H18" s="24"/>
      <c r="I18" s="24"/>
      <c r="J18" s="39"/>
      <c r="K18" s="39"/>
      <c r="L18" s="24"/>
      <c r="M18" s="24"/>
      <c r="N18" s="24"/>
      <c r="O18" s="24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24"/>
      <c r="AL182" s="24"/>
    </row>
    <row r="183" spans="12:38" x14ac:dyDescent="0.25">
      <c r="R183" s="42"/>
      <c r="S183" s="42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</row>
    <row r="184" spans="12:38" x14ac:dyDescent="0.25">
      <c r="R184" s="42"/>
      <c r="S184" s="42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</row>
    <row r="185" spans="12:38" x14ac:dyDescent="0.25">
      <c r="R185" s="42"/>
      <c r="S185" s="42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</row>
    <row r="186" spans="12:38" x14ac:dyDescent="0.25">
      <c r="L186"/>
      <c r="M186"/>
      <c r="N186"/>
      <c r="O186"/>
      <c r="P186"/>
      <c r="R186" s="42"/>
      <c r="S186" s="42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42"/>
      <c r="S187" s="42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42"/>
      <c r="S188" s="42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42"/>
      <c r="S189" s="42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42"/>
      <c r="S190" s="42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42"/>
      <c r="S191" s="42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42"/>
      <c r="S192" s="42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42"/>
      <c r="S193" s="42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42"/>
      <c r="S194" s="42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42"/>
      <c r="S195" s="42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42"/>
      <c r="S196" s="42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42"/>
      <c r="S197" s="42"/>
      <c r="T197" s="43"/>
      <c r="U197" s="43"/>
      <c r="V197" s="43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43"/>
      <c r="AK197"/>
      <c r="AL197"/>
    </row>
    <row r="198" spans="12:38" x14ac:dyDescent="0.25">
      <c r="L198"/>
      <c r="M198"/>
      <c r="N198"/>
      <c r="O198"/>
      <c r="P198"/>
      <c r="R198" s="42"/>
      <c r="S198" s="42"/>
      <c r="T198" s="43"/>
      <c r="U198" s="43"/>
      <c r="V198" s="43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43"/>
      <c r="AK198"/>
      <c r="AL198"/>
    </row>
    <row r="199" spans="12:38" x14ac:dyDescent="0.25">
      <c r="L199"/>
      <c r="M199"/>
      <c r="N199"/>
      <c r="O199"/>
      <c r="P199"/>
      <c r="R199" s="42"/>
      <c r="S199" s="42"/>
      <c r="T199" s="43"/>
      <c r="U199" s="43"/>
      <c r="V199" s="43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43"/>
      <c r="AK199"/>
      <c r="AL199"/>
    </row>
    <row r="200" spans="12:38" x14ac:dyDescent="0.25">
      <c r="L200"/>
      <c r="M200"/>
      <c r="N200"/>
      <c r="O200"/>
      <c r="P200"/>
      <c r="R200" s="42"/>
      <c r="S200" s="42"/>
      <c r="T200" s="43"/>
      <c r="U200" s="43"/>
      <c r="V200" s="43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43"/>
      <c r="AK200"/>
      <c r="AL200"/>
    </row>
    <row r="201" spans="12:38" x14ac:dyDescent="0.25">
      <c r="L201"/>
      <c r="M201"/>
      <c r="N201"/>
      <c r="O201"/>
      <c r="P201"/>
      <c r="R201" s="42"/>
      <c r="S201" s="42"/>
      <c r="T201" s="43"/>
      <c r="U201" s="43"/>
      <c r="V201" s="43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43"/>
      <c r="AK201"/>
      <c r="AL201"/>
    </row>
    <row r="202" spans="12:38" x14ac:dyDescent="0.25">
      <c r="L202"/>
      <c r="M202"/>
      <c r="N202"/>
      <c r="O202"/>
      <c r="P202"/>
      <c r="R202" s="42"/>
      <c r="S202" s="42"/>
      <c r="T202" s="43"/>
      <c r="U202" s="43"/>
      <c r="V202" s="43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43"/>
      <c r="AK202"/>
      <c r="AL202"/>
    </row>
    <row r="203" spans="12:38" x14ac:dyDescent="0.25">
      <c r="L203"/>
      <c r="M203"/>
      <c r="N203"/>
      <c r="O203"/>
      <c r="P203"/>
      <c r="R203" s="42"/>
      <c r="S203" s="42"/>
      <c r="T203" s="43"/>
      <c r="U203" s="43"/>
      <c r="V203" s="43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43"/>
      <c r="AK203"/>
      <c r="AL203"/>
    </row>
    <row r="204" spans="12:38" x14ac:dyDescent="0.25">
      <c r="L204"/>
      <c r="M204"/>
      <c r="N204"/>
      <c r="O204"/>
      <c r="P204"/>
      <c r="R204" s="42"/>
      <c r="S204" s="42"/>
      <c r="T204" s="43"/>
      <c r="U204" s="43"/>
      <c r="V204" s="43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43"/>
      <c r="AK204"/>
      <c r="AL204"/>
    </row>
    <row r="205" spans="12:38" x14ac:dyDescent="0.25">
      <c r="L205"/>
      <c r="M205"/>
      <c r="N205"/>
      <c r="O205"/>
      <c r="P205"/>
      <c r="R205" s="42"/>
      <c r="S205" s="42"/>
      <c r="T205" s="43"/>
      <c r="U205" s="43"/>
      <c r="V205" s="43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43"/>
      <c r="AK205"/>
      <c r="AL205"/>
    </row>
    <row r="206" spans="12:38" x14ac:dyDescent="0.25">
      <c r="L206"/>
      <c r="M206"/>
      <c r="N206"/>
      <c r="O206"/>
      <c r="P206"/>
      <c r="R206" s="42"/>
      <c r="S206" s="42"/>
      <c r="T206" s="43"/>
      <c r="U206" s="43"/>
      <c r="V206" s="43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43"/>
      <c r="AK206"/>
      <c r="AL206"/>
    </row>
    <row r="207" spans="12:38" x14ac:dyDescent="0.25">
      <c r="L207"/>
      <c r="M207"/>
      <c r="N207"/>
      <c r="O207"/>
      <c r="P207"/>
      <c r="R207" s="42"/>
      <c r="S207" s="42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x14ac:dyDescent="0.25">
      <c r="L208"/>
      <c r="M208"/>
      <c r="N208"/>
      <c r="O208"/>
      <c r="P208"/>
      <c r="R208" s="42"/>
      <c r="S208" s="42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x14ac:dyDescent="0.25">
      <c r="L209"/>
      <c r="M209"/>
      <c r="N209"/>
      <c r="O209"/>
      <c r="P209"/>
      <c r="R209" s="42"/>
      <c r="S209" s="42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x14ac:dyDescent="0.25">
      <c r="L210"/>
      <c r="M210"/>
      <c r="N210"/>
      <c r="O210"/>
      <c r="P210"/>
      <c r="R210" s="42"/>
      <c r="S210" s="42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  <row r="211" spans="12:38" ht="14.25" x14ac:dyDescent="0.2">
      <c r="L211"/>
      <c r="M211"/>
      <c r="N211"/>
      <c r="O211"/>
      <c r="P211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/>
      <c r="AL211"/>
    </row>
    <row r="212" spans="12:38" ht="14.25" x14ac:dyDescent="0.2">
      <c r="L212"/>
      <c r="M212"/>
      <c r="N212"/>
      <c r="O212"/>
      <c r="P212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/>
      <c r="AL212"/>
    </row>
    <row r="213" spans="12:38" ht="14.25" x14ac:dyDescent="0.2">
      <c r="L213"/>
      <c r="M213"/>
      <c r="N213"/>
      <c r="O213"/>
      <c r="P21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/>
      <c r="AL213"/>
    </row>
    <row r="214" spans="12:38" ht="14.25" x14ac:dyDescent="0.2">
      <c r="L214"/>
      <c r="M214"/>
      <c r="N214"/>
      <c r="O214"/>
      <c r="P214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/>
      <c r="AL214"/>
    </row>
  </sheetData>
  <sortState ref="T18:Y19">
    <sortCondition ref="T1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"/>
  <sheetViews>
    <sheetView zoomScale="97" zoomScaleNormal="97" workbookViewId="0"/>
  </sheetViews>
  <sheetFormatPr defaultRowHeight="15" x14ac:dyDescent="0.2"/>
  <cols>
    <col min="1" max="1" width="0.7109375" style="89" customWidth="1"/>
    <col min="2" max="2" width="8.140625" style="95" customWidth="1"/>
    <col min="3" max="3" width="7.5703125" style="163" customWidth="1"/>
    <col min="4" max="4" width="6.85546875" style="95" customWidth="1"/>
    <col min="5" max="8" width="5.7109375" style="96" customWidth="1"/>
    <col min="9" max="9" width="10.7109375" style="96" customWidth="1"/>
    <col min="10" max="10" width="0.5703125" style="96" customWidth="1"/>
    <col min="11" max="13" width="5.7109375" style="96" customWidth="1"/>
    <col min="14" max="14" width="10.7109375" style="96" customWidth="1"/>
    <col min="15" max="18" width="5.7109375" style="96" customWidth="1"/>
    <col min="19" max="19" width="10.5703125" style="96" customWidth="1"/>
    <col min="20" max="20" width="5.7109375" style="97" customWidth="1"/>
    <col min="21" max="23" width="3.7109375" style="97" customWidth="1"/>
    <col min="24" max="24" width="26.140625" style="89" customWidth="1"/>
    <col min="25" max="25" width="84.85546875" style="89" customWidth="1"/>
    <col min="26" max="26" width="9.140625" style="89"/>
    <col min="27" max="27" width="20.5703125" style="89" customWidth="1"/>
    <col min="28" max="16384" width="9.140625" style="89"/>
  </cols>
  <sheetData>
    <row r="1" spans="1:28" ht="23.1" customHeight="1" x14ac:dyDescent="0.3">
      <c r="A1" s="39"/>
      <c r="B1" s="84" t="s">
        <v>57</v>
      </c>
      <c r="C1" s="100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7"/>
      <c r="T1" s="87"/>
      <c r="U1" s="87"/>
      <c r="V1" s="87"/>
      <c r="W1" s="87"/>
      <c r="X1" s="88"/>
      <c r="Y1" s="1"/>
      <c r="Z1" s="1"/>
    </row>
    <row r="2" spans="1:28" s="106" customFormat="1" ht="20.100000000000001" customHeight="1" x14ac:dyDescent="0.25">
      <c r="A2" s="101"/>
      <c r="B2" s="90" t="s">
        <v>33</v>
      </c>
      <c r="C2" s="102"/>
      <c r="D2" s="92"/>
      <c r="E2" s="92" t="s">
        <v>53</v>
      </c>
      <c r="F2" s="91"/>
      <c r="G2" s="103"/>
      <c r="H2" s="104"/>
      <c r="I2" s="103"/>
      <c r="J2" s="11"/>
      <c r="K2" s="11"/>
      <c r="L2" s="103"/>
      <c r="M2" s="11"/>
      <c r="N2" s="103"/>
      <c r="O2" s="103"/>
      <c r="P2" s="11"/>
      <c r="Q2" s="103"/>
      <c r="R2" s="104"/>
      <c r="S2" s="11"/>
      <c r="T2" s="11"/>
      <c r="U2" s="11"/>
      <c r="V2" s="11"/>
      <c r="W2" s="11"/>
      <c r="X2" s="26"/>
      <c r="Y2" s="105"/>
      <c r="Z2" s="105"/>
      <c r="AA2" s="105"/>
    </row>
    <row r="3" spans="1:28" s="106" customFormat="1" ht="15" customHeight="1" x14ac:dyDescent="0.25">
      <c r="A3" s="101"/>
      <c r="B3" s="25" t="s">
        <v>58</v>
      </c>
      <c r="C3" s="107" t="s">
        <v>12</v>
      </c>
      <c r="D3" s="108"/>
      <c r="E3" s="109"/>
      <c r="F3" s="108"/>
      <c r="G3" s="108"/>
      <c r="H3" s="108"/>
      <c r="I3" s="81"/>
      <c r="J3" s="110"/>
      <c r="K3" s="111" t="s">
        <v>14</v>
      </c>
      <c r="L3" s="80"/>
      <c r="M3" s="82"/>
      <c r="N3" s="81"/>
      <c r="O3" s="111" t="s">
        <v>15</v>
      </c>
      <c r="P3" s="80"/>
      <c r="Q3" s="17"/>
      <c r="R3" s="14"/>
      <c r="S3" s="81"/>
      <c r="T3" s="112"/>
      <c r="U3" s="112" t="s">
        <v>59</v>
      </c>
      <c r="V3" s="108"/>
      <c r="W3" s="81"/>
      <c r="X3" s="113" t="s">
        <v>84</v>
      </c>
      <c r="Y3" s="105"/>
      <c r="Z3" s="105"/>
      <c r="AA3" s="105"/>
      <c r="AB3" s="105"/>
    </row>
    <row r="4" spans="1:28" s="115" customFormat="1" ht="15" customHeight="1" x14ac:dyDescent="0.25">
      <c r="A4" s="101"/>
      <c r="B4" s="18" t="s">
        <v>0</v>
      </c>
      <c r="C4" s="16" t="s">
        <v>1</v>
      </c>
      <c r="D4" s="18" t="s">
        <v>4</v>
      </c>
      <c r="E4" s="18" t="s">
        <v>60</v>
      </c>
      <c r="F4" s="18" t="s">
        <v>61</v>
      </c>
      <c r="G4" s="15" t="s">
        <v>62</v>
      </c>
      <c r="H4" s="15" t="s">
        <v>30</v>
      </c>
      <c r="I4" s="18" t="s">
        <v>63</v>
      </c>
      <c r="J4" s="42"/>
      <c r="K4" s="18" t="s">
        <v>60</v>
      </c>
      <c r="L4" s="18" t="s">
        <v>61</v>
      </c>
      <c r="M4" s="114" t="s">
        <v>30</v>
      </c>
      <c r="N4" s="18" t="s">
        <v>63</v>
      </c>
      <c r="O4" s="18" t="s">
        <v>60</v>
      </c>
      <c r="P4" s="18" t="s">
        <v>61</v>
      </c>
      <c r="Q4" s="15" t="s">
        <v>62</v>
      </c>
      <c r="R4" s="18" t="s">
        <v>30</v>
      </c>
      <c r="S4" s="18" t="s">
        <v>63</v>
      </c>
      <c r="T4" s="15" t="s">
        <v>32</v>
      </c>
      <c r="U4" s="15">
        <v>1</v>
      </c>
      <c r="V4" s="17">
        <v>2</v>
      </c>
      <c r="W4" s="18">
        <v>3</v>
      </c>
      <c r="X4" s="81"/>
      <c r="Y4" s="105"/>
      <c r="Z4" s="105"/>
      <c r="AA4" s="105"/>
      <c r="AB4" s="105"/>
    </row>
    <row r="5" spans="1:28" s="115" customFormat="1" ht="15" customHeight="1" x14ac:dyDescent="0.25">
      <c r="A5" s="101"/>
      <c r="B5" s="116">
        <v>1989</v>
      </c>
      <c r="C5" s="117" t="s">
        <v>82</v>
      </c>
      <c r="D5" s="116"/>
      <c r="E5" s="117" t="s">
        <v>83</v>
      </c>
      <c r="F5" s="116"/>
      <c r="G5" s="118"/>
      <c r="H5" s="119"/>
      <c r="I5" s="120"/>
      <c r="J5" s="42"/>
      <c r="K5" s="25"/>
      <c r="L5" s="25"/>
      <c r="M5" s="25"/>
      <c r="N5" s="56"/>
      <c r="O5" s="25"/>
      <c r="P5" s="25"/>
      <c r="Q5" s="25"/>
      <c r="R5" s="25"/>
      <c r="S5" s="56"/>
      <c r="T5" s="26">
        <v>1</v>
      </c>
      <c r="U5" s="26"/>
      <c r="V5" s="29"/>
      <c r="W5" s="25"/>
      <c r="X5" s="113"/>
      <c r="Y5" s="105"/>
      <c r="Z5" s="105"/>
      <c r="AA5" s="105"/>
      <c r="AB5" s="105"/>
    </row>
    <row r="6" spans="1:28" s="115" customFormat="1" ht="15" customHeight="1" x14ac:dyDescent="0.25">
      <c r="A6" s="101"/>
      <c r="B6" s="32">
        <v>1991</v>
      </c>
      <c r="C6" s="34" t="s">
        <v>47</v>
      </c>
      <c r="D6" s="32" t="s">
        <v>46</v>
      </c>
      <c r="E6" s="34" t="s">
        <v>64</v>
      </c>
      <c r="F6" s="32"/>
      <c r="G6" s="77"/>
      <c r="H6" s="79"/>
      <c r="I6" s="121"/>
      <c r="J6" s="42"/>
      <c r="K6" s="25"/>
      <c r="L6" s="25"/>
      <c r="M6" s="25"/>
      <c r="N6" s="56"/>
      <c r="O6" s="25"/>
      <c r="P6" s="25"/>
      <c r="Q6" s="25"/>
      <c r="R6" s="25"/>
      <c r="S6" s="56"/>
      <c r="T6" s="26"/>
      <c r="U6" s="26"/>
      <c r="V6" s="29"/>
      <c r="W6" s="25"/>
      <c r="X6" s="113"/>
      <c r="Y6" s="105"/>
      <c r="Z6" s="105"/>
      <c r="AA6" s="105"/>
      <c r="AB6" s="105"/>
    </row>
    <row r="7" spans="1:28" s="115" customFormat="1" ht="15" customHeight="1" x14ac:dyDescent="0.25">
      <c r="A7" s="101"/>
      <c r="B7" s="32">
        <v>1992</v>
      </c>
      <c r="C7" s="34" t="s">
        <v>47</v>
      </c>
      <c r="D7" s="32" t="s">
        <v>65</v>
      </c>
      <c r="E7" s="34" t="s">
        <v>66</v>
      </c>
      <c r="F7" s="32"/>
      <c r="G7" s="77"/>
      <c r="H7" s="79"/>
      <c r="I7" s="121"/>
      <c r="J7" s="42"/>
      <c r="K7" s="25"/>
      <c r="L7" s="25"/>
      <c r="M7" s="25"/>
      <c r="N7" s="56"/>
      <c r="O7" s="25"/>
      <c r="P7" s="25"/>
      <c r="Q7" s="25"/>
      <c r="R7" s="25"/>
      <c r="S7" s="56"/>
      <c r="T7" s="26"/>
      <c r="U7" s="26"/>
      <c r="V7" s="29"/>
      <c r="W7" s="25"/>
      <c r="X7" s="113"/>
      <c r="Y7" s="105"/>
      <c r="Z7" s="105"/>
      <c r="AA7" s="105"/>
      <c r="AB7" s="105"/>
    </row>
    <row r="8" spans="1:28" s="115" customFormat="1" ht="15" customHeight="1" x14ac:dyDescent="0.25">
      <c r="A8" s="101"/>
      <c r="B8" s="32">
        <v>1993</v>
      </c>
      <c r="C8" s="34" t="s">
        <v>47</v>
      </c>
      <c r="D8" s="32" t="s">
        <v>34</v>
      </c>
      <c r="E8" s="34" t="s">
        <v>67</v>
      </c>
      <c r="F8" s="32"/>
      <c r="G8" s="77"/>
      <c r="H8" s="79"/>
      <c r="I8" s="121"/>
      <c r="J8" s="42"/>
      <c r="K8" s="25"/>
      <c r="L8" s="25"/>
      <c r="M8" s="25"/>
      <c r="N8" s="56"/>
      <c r="O8" s="25"/>
      <c r="P8" s="25"/>
      <c r="Q8" s="25"/>
      <c r="R8" s="25"/>
      <c r="S8" s="56"/>
      <c r="T8" s="26"/>
      <c r="U8" s="26"/>
      <c r="V8" s="29"/>
      <c r="W8" s="25"/>
      <c r="X8" s="113"/>
      <c r="Y8" s="105"/>
      <c r="Z8" s="105"/>
      <c r="AA8" s="105"/>
      <c r="AB8" s="105"/>
    </row>
    <row r="9" spans="1:28" s="115" customFormat="1" ht="15" customHeight="1" x14ac:dyDescent="0.25">
      <c r="A9" s="101"/>
      <c r="B9" s="32">
        <v>1994</v>
      </c>
      <c r="C9" s="34" t="s">
        <v>47</v>
      </c>
      <c r="D9" s="32" t="s">
        <v>36</v>
      </c>
      <c r="E9" s="34" t="s">
        <v>68</v>
      </c>
      <c r="F9" s="32"/>
      <c r="G9" s="77"/>
      <c r="H9" s="79"/>
      <c r="I9" s="121"/>
      <c r="J9" s="42"/>
      <c r="K9" s="25"/>
      <c r="L9" s="25"/>
      <c r="M9" s="25"/>
      <c r="N9" s="56"/>
      <c r="O9" s="25">
        <v>18</v>
      </c>
      <c r="P9" s="25">
        <v>9</v>
      </c>
      <c r="Q9" s="25">
        <v>1</v>
      </c>
      <c r="R9" s="25">
        <v>8</v>
      </c>
      <c r="S9" s="56">
        <f>PRODUCT(P9/O9)</f>
        <v>0.5</v>
      </c>
      <c r="T9" s="26"/>
      <c r="U9" s="26"/>
      <c r="V9" s="29"/>
      <c r="W9" s="25"/>
      <c r="X9" s="113"/>
      <c r="Y9" s="105"/>
      <c r="Z9" s="105"/>
      <c r="AA9" s="105"/>
      <c r="AB9" s="105"/>
    </row>
    <row r="10" spans="1:28" s="115" customFormat="1" ht="15" customHeight="1" x14ac:dyDescent="0.25">
      <c r="A10" s="101"/>
      <c r="B10" s="32">
        <v>1995</v>
      </c>
      <c r="C10" s="34" t="s">
        <v>47</v>
      </c>
      <c r="D10" s="32" t="s">
        <v>36</v>
      </c>
      <c r="E10" s="34" t="s">
        <v>66</v>
      </c>
      <c r="F10" s="32"/>
      <c r="G10" s="77"/>
      <c r="H10" s="79"/>
      <c r="I10" s="121"/>
      <c r="J10" s="42"/>
      <c r="K10" s="25"/>
      <c r="L10" s="25"/>
      <c r="M10" s="25"/>
      <c r="N10" s="56"/>
      <c r="O10" s="25"/>
      <c r="P10" s="25"/>
      <c r="Q10" s="25"/>
      <c r="R10" s="25"/>
      <c r="S10" s="56"/>
      <c r="T10" s="26"/>
      <c r="U10" s="26"/>
      <c r="V10" s="29"/>
      <c r="W10" s="25"/>
      <c r="X10" s="113"/>
      <c r="Y10" s="105"/>
      <c r="Z10" s="105"/>
      <c r="AA10" s="105"/>
      <c r="AB10" s="105"/>
    </row>
    <row r="11" spans="1:28" s="115" customFormat="1" ht="15" customHeight="1" x14ac:dyDescent="0.25">
      <c r="A11" s="101"/>
      <c r="B11" s="25">
        <v>1996</v>
      </c>
      <c r="C11" s="27" t="s">
        <v>47</v>
      </c>
      <c r="D11" s="25" t="s">
        <v>34</v>
      </c>
      <c r="E11" s="25">
        <v>29</v>
      </c>
      <c r="F11" s="25">
        <v>11</v>
      </c>
      <c r="G11" s="25">
        <v>0</v>
      </c>
      <c r="H11" s="25">
        <v>18</v>
      </c>
      <c r="I11" s="56">
        <f>PRODUCT(F11/E11)</f>
        <v>0.37931034482758619</v>
      </c>
      <c r="J11" s="42"/>
      <c r="K11" s="25"/>
      <c r="L11" s="25"/>
      <c r="M11" s="25"/>
      <c r="N11" s="56"/>
      <c r="O11" s="25">
        <v>5</v>
      </c>
      <c r="P11" s="25">
        <v>3</v>
      </c>
      <c r="Q11" s="25"/>
      <c r="R11" s="25">
        <v>2</v>
      </c>
      <c r="S11" s="56">
        <f>PRODUCT(P11/O11)</f>
        <v>0.6</v>
      </c>
      <c r="T11" s="26"/>
      <c r="U11" s="26"/>
      <c r="V11" s="29"/>
      <c r="W11" s="25"/>
      <c r="X11" s="113"/>
      <c r="Y11" s="105"/>
      <c r="Z11" s="105"/>
      <c r="AA11" s="105"/>
      <c r="AB11" s="105"/>
    </row>
    <row r="12" spans="1:28" s="115" customFormat="1" ht="15" customHeight="1" x14ac:dyDescent="0.25">
      <c r="A12" s="101"/>
      <c r="B12" s="25">
        <v>1997</v>
      </c>
      <c r="C12" s="27" t="s">
        <v>47</v>
      </c>
      <c r="D12" s="25" t="s">
        <v>37</v>
      </c>
      <c r="E12" s="25">
        <v>20</v>
      </c>
      <c r="F12" s="25">
        <v>7</v>
      </c>
      <c r="G12" s="25">
        <v>0</v>
      </c>
      <c r="H12" s="25">
        <v>13</v>
      </c>
      <c r="I12" s="56">
        <f>PRODUCT(F12/E12)</f>
        <v>0.35</v>
      </c>
      <c r="J12" s="42"/>
      <c r="K12" s="25"/>
      <c r="L12" s="25"/>
      <c r="M12" s="25"/>
      <c r="N12" s="56"/>
      <c r="O12" s="25">
        <v>3</v>
      </c>
      <c r="P12" s="25">
        <v>3</v>
      </c>
      <c r="Q12" s="25"/>
      <c r="R12" s="25">
        <v>0</v>
      </c>
      <c r="S12" s="56">
        <f>PRODUCT(P12/O12)</f>
        <v>1</v>
      </c>
      <c r="T12" s="26"/>
      <c r="U12" s="26"/>
      <c r="V12" s="29"/>
      <c r="W12" s="25"/>
      <c r="X12" s="113"/>
      <c r="Y12" s="105"/>
      <c r="Z12" s="105"/>
      <c r="AA12" s="105"/>
      <c r="AB12" s="105"/>
    </row>
    <row r="13" spans="1:28" s="115" customFormat="1" ht="15" customHeight="1" x14ac:dyDescent="0.25">
      <c r="A13" s="101"/>
      <c r="B13" s="25">
        <v>1998</v>
      </c>
      <c r="C13" s="27" t="s">
        <v>47</v>
      </c>
      <c r="D13" s="25" t="s">
        <v>69</v>
      </c>
      <c r="E13" s="25">
        <v>28</v>
      </c>
      <c r="F13" s="25">
        <v>7</v>
      </c>
      <c r="G13" s="25">
        <v>0</v>
      </c>
      <c r="H13" s="25">
        <v>21</v>
      </c>
      <c r="I13" s="56">
        <f>PRODUCT(F13/E13)</f>
        <v>0.25</v>
      </c>
      <c r="J13" s="42"/>
      <c r="K13" s="25"/>
      <c r="L13" s="25"/>
      <c r="M13" s="25"/>
      <c r="N13" s="56"/>
      <c r="O13" s="25">
        <v>8</v>
      </c>
      <c r="P13" s="25">
        <v>2</v>
      </c>
      <c r="Q13" s="25"/>
      <c r="R13" s="25">
        <v>6</v>
      </c>
      <c r="S13" s="56">
        <f>PRODUCT(P13/O13)</f>
        <v>0.25</v>
      </c>
      <c r="T13" s="26"/>
      <c r="U13" s="26"/>
      <c r="V13" s="29"/>
      <c r="W13" s="25"/>
      <c r="X13" s="113"/>
      <c r="Y13" s="105"/>
      <c r="Z13" s="105"/>
      <c r="AA13" s="105"/>
      <c r="AB13" s="105"/>
    </row>
    <row r="14" spans="1:28" s="115" customFormat="1" ht="15" customHeight="1" x14ac:dyDescent="0.25">
      <c r="A14" s="101"/>
      <c r="B14" s="25">
        <v>2000</v>
      </c>
      <c r="C14" s="27"/>
      <c r="D14" s="25"/>
      <c r="E14" s="25"/>
      <c r="F14" s="25"/>
      <c r="G14" s="29"/>
      <c r="H14" s="11"/>
      <c r="I14" s="164"/>
      <c r="J14" s="42"/>
      <c r="K14" s="25"/>
      <c r="L14" s="25"/>
      <c r="M14" s="25"/>
      <c r="N14" s="56"/>
      <c r="O14" s="25"/>
      <c r="P14" s="25"/>
      <c r="Q14" s="25"/>
      <c r="R14" s="25"/>
      <c r="S14" s="56"/>
      <c r="T14" s="26"/>
      <c r="U14" s="26"/>
      <c r="V14" s="29"/>
      <c r="W14" s="25"/>
      <c r="X14" s="113" t="s">
        <v>85</v>
      </c>
      <c r="Y14" s="105"/>
      <c r="Z14" s="105"/>
      <c r="AA14" s="105"/>
      <c r="AB14" s="105"/>
    </row>
    <row r="15" spans="1:28" s="115" customFormat="1" ht="15" customHeight="1" x14ac:dyDescent="0.25">
      <c r="A15" s="101"/>
      <c r="B15" s="32">
        <v>2001</v>
      </c>
      <c r="C15" s="34" t="s">
        <v>47</v>
      </c>
      <c r="D15" s="32" t="s">
        <v>36</v>
      </c>
      <c r="E15" s="34" t="s">
        <v>66</v>
      </c>
      <c r="F15" s="32"/>
      <c r="G15" s="77"/>
      <c r="H15" s="79"/>
      <c r="I15" s="121"/>
      <c r="J15" s="42"/>
      <c r="K15" s="25"/>
      <c r="L15" s="25"/>
      <c r="M15" s="25"/>
      <c r="N15" s="56"/>
      <c r="O15" s="25">
        <v>7</v>
      </c>
      <c r="P15" s="25">
        <v>1</v>
      </c>
      <c r="Q15" s="25"/>
      <c r="R15" s="25">
        <v>6</v>
      </c>
      <c r="S15" s="56">
        <f>PRODUCT(P15/O15)</f>
        <v>0.14285714285714285</v>
      </c>
      <c r="T15" s="26"/>
      <c r="U15" s="26"/>
      <c r="V15" s="29"/>
      <c r="W15" s="25"/>
      <c r="X15" s="113"/>
      <c r="Y15" s="105"/>
      <c r="Z15" s="105"/>
      <c r="AA15" s="105"/>
      <c r="AB15" s="105"/>
    </row>
    <row r="16" spans="1:28" s="115" customFormat="1" ht="15" customHeight="1" x14ac:dyDescent="0.25">
      <c r="A16" s="101"/>
      <c r="B16" s="32">
        <v>2002</v>
      </c>
      <c r="C16" s="34" t="s">
        <v>47</v>
      </c>
      <c r="D16" s="32" t="s">
        <v>70</v>
      </c>
      <c r="E16" s="34" t="s">
        <v>71</v>
      </c>
      <c r="F16" s="122"/>
      <c r="G16" s="123"/>
      <c r="H16" s="124"/>
      <c r="I16" s="125"/>
      <c r="J16" s="42"/>
      <c r="K16" s="25"/>
      <c r="L16" s="25"/>
      <c r="M16" s="25"/>
      <c r="N16" s="56"/>
      <c r="O16" s="25"/>
      <c r="P16" s="25"/>
      <c r="Q16" s="25"/>
      <c r="R16" s="25"/>
      <c r="S16" s="56"/>
      <c r="T16" s="26"/>
      <c r="U16" s="26"/>
      <c r="V16" s="29"/>
      <c r="W16" s="25"/>
      <c r="X16" s="113"/>
      <c r="Y16" s="105"/>
      <c r="Z16" s="105"/>
      <c r="AA16" s="105"/>
      <c r="AB16" s="105"/>
    </row>
    <row r="17" spans="1:28" s="115" customFormat="1" ht="15" customHeight="1" x14ac:dyDescent="0.25">
      <c r="A17" s="101"/>
      <c r="B17" s="32">
        <v>2003</v>
      </c>
      <c r="C17" s="34" t="s">
        <v>47</v>
      </c>
      <c r="D17" s="32" t="s">
        <v>37</v>
      </c>
      <c r="E17" s="34" t="s">
        <v>72</v>
      </c>
      <c r="F17" s="32"/>
      <c r="G17" s="77"/>
      <c r="H17" s="79"/>
      <c r="I17" s="121"/>
      <c r="J17" s="42"/>
      <c r="K17" s="25"/>
      <c r="L17" s="25"/>
      <c r="M17" s="25"/>
      <c r="N17" s="56"/>
      <c r="O17" s="25"/>
      <c r="P17" s="25"/>
      <c r="Q17" s="25"/>
      <c r="R17" s="25"/>
      <c r="S17" s="56"/>
      <c r="T17" s="26"/>
      <c r="U17" s="26"/>
      <c r="V17" s="29"/>
      <c r="W17" s="25"/>
      <c r="X17" s="113"/>
      <c r="Y17" s="105"/>
      <c r="Z17" s="105"/>
      <c r="AA17" s="105"/>
      <c r="AB17" s="105"/>
    </row>
    <row r="18" spans="1:28" s="115" customFormat="1" ht="15" customHeight="1" x14ac:dyDescent="0.25">
      <c r="A18" s="101"/>
      <c r="B18" s="32">
        <v>2011</v>
      </c>
      <c r="C18" s="34" t="s">
        <v>47</v>
      </c>
      <c r="D18" s="32" t="s">
        <v>73</v>
      </c>
      <c r="E18" s="34" t="s">
        <v>74</v>
      </c>
      <c r="F18" s="32"/>
      <c r="G18" s="77"/>
      <c r="H18" s="79"/>
      <c r="I18" s="121"/>
      <c r="J18" s="42"/>
      <c r="K18" s="25"/>
      <c r="L18" s="25"/>
      <c r="M18" s="25"/>
      <c r="N18" s="56"/>
      <c r="O18" s="25"/>
      <c r="P18" s="25"/>
      <c r="Q18" s="25"/>
      <c r="R18" s="25"/>
      <c r="S18" s="56"/>
      <c r="T18" s="26"/>
      <c r="U18" s="26"/>
      <c r="V18" s="29"/>
      <c r="W18" s="25"/>
      <c r="X18" s="113"/>
      <c r="Y18" s="105"/>
      <c r="Z18" s="105"/>
      <c r="AA18" s="105"/>
      <c r="AB18" s="105"/>
    </row>
    <row r="19" spans="1:28" s="115" customFormat="1" ht="15" customHeight="1" x14ac:dyDescent="0.25">
      <c r="A19" s="101"/>
      <c r="B19" s="126" t="s">
        <v>7</v>
      </c>
      <c r="C19" s="22"/>
      <c r="D19" s="127"/>
      <c r="E19" s="114">
        <f>SUM(E6:E18)</f>
        <v>77</v>
      </c>
      <c r="F19" s="114">
        <f>SUM(F6:F18)</f>
        <v>25</v>
      </c>
      <c r="G19" s="114">
        <f>SUM(G6:G18)</f>
        <v>0</v>
      </c>
      <c r="H19" s="114">
        <f>SUM(H6:H18)</f>
        <v>52</v>
      </c>
      <c r="I19" s="128">
        <f>PRODUCT(F19/E19)</f>
        <v>0.32467532467532467</v>
      </c>
      <c r="J19" s="42"/>
      <c r="K19" s="114">
        <f>SUM(K6:K18)</f>
        <v>0</v>
      </c>
      <c r="L19" s="114">
        <f>SUM(L6:L18)</f>
        <v>0</v>
      </c>
      <c r="M19" s="114">
        <f>SUM(M6:M18)</f>
        <v>0</v>
      </c>
      <c r="N19" s="128">
        <v>0</v>
      </c>
      <c r="O19" s="114">
        <f>SUM(O6:O18)</f>
        <v>41</v>
      </c>
      <c r="P19" s="114">
        <f>SUM(P6:P18)</f>
        <v>18</v>
      </c>
      <c r="Q19" s="114">
        <f>SUM(Q6:Q18)</f>
        <v>1</v>
      </c>
      <c r="R19" s="114">
        <f>SUM(R6:R18)</f>
        <v>22</v>
      </c>
      <c r="S19" s="128">
        <f>PRODUCT(P19/O19)</f>
        <v>0.43902439024390244</v>
      </c>
      <c r="T19" s="114">
        <v>1</v>
      </c>
      <c r="U19" s="114">
        <f>SUM(U6:U18)</f>
        <v>0</v>
      </c>
      <c r="V19" s="114">
        <f>SUM(V6:V18)</f>
        <v>0</v>
      </c>
      <c r="W19" s="114">
        <f>SUM(W6:W18)</f>
        <v>0</v>
      </c>
      <c r="X19" s="113"/>
      <c r="Y19" s="105"/>
      <c r="Z19" s="105"/>
      <c r="AA19" s="105"/>
      <c r="AB19" s="105"/>
    </row>
    <row r="20" spans="1:28" s="106" customFormat="1" ht="15" customHeight="1" x14ac:dyDescent="0.25">
      <c r="A20" s="101"/>
      <c r="B20" s="129"/>
      <c r="C20" s="130"/>
      <c r="D20" s="131"/>
      <c r="E20" s="131"/>
      <c r="F20" s="131"/>
      <c r="G20" s="131"/>
      <c r="H20" s="131"/>
      <c r="I20" s="131"/>
      <c r="J20" s="132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3"/>
      <c r="Y20" s="105"/>
      <c r="Z20" s="105"/>
      <c r="AA20" s="105"/>
      <c r="AB20" s="105"/>
    </row>
    <row r="21" spans="1:28" s="115" customFormat="1" ht="15" customHeight="1" x14ac:dyDescent="0.25">
      <c r="A21" s="101"/>
      <c r="B21" s="112" t="s">
        <v>75</v>
      </c>
      <c r="C21" s="134"/>
      <c r="D21" s="135"/>
      <c r="E21" s="80" t="s">
        <v>60</v>
      </c>
      <c r="F21" s="80" t="s">
        <v>61</v>
      </c>
      <c r="G21" s="81" t="s">
        <v>62</v>
      </c>
      <c r="H21" s="81" t="s">
        <v>30</v>
      </c>
      <c r="I21" s="80" t="s">
        <v>63</v>
      </c>
      <c r="J21" s="24"/>
      <c r="K21" s="136" t="s">
        <v>76</v>
      </c>
      <c r="L21" s="127"/>
      <c r="M21" s="127"/>
      <c r="N21" s="18" t="s">
        <v>77</v>
      </c>
      <c r="O21" s="18" t="s">
        <v>60</v>
      </c>
      <c r="P21" s="18" t="s">
        <v>61</v>
      </c>
      <c r="Q21" s="15" t="s">
        <v>62</v>
      </c>
      <c r="R21" s="18" t="s">
        <v>30</v>
      </c>
      <c r="S21" s="18" t="s">
        <v>63</v>
      </c>
      <c r="T21" s="137"/>
      <c r="U21" s="138"/>
      <c r="V21" s="139"/>
      <c r="W21" s="139"/>
      <c r="X21" s="140"/>
      <c r="Y21" s="105"/>
      <c r="Z21" s="105"/>
      <c r="AA21" s="105"/>
      <c r="AB21" s="105"/>
    </row>
    <row r="22" spans="1:28" s="115" customFormat="1" ht="15" customHeight="1" x14ac:dyDescent="0.2">
      <c r="A22" s="101"/>
      <c r="B22" s="141" t="s">
        <v>12</v>
      </c>
      <c r="C22" s="104"/>
      <c r="D22" s="142"/>
      <c r="E22" s="25">
        <f>PRODUCT(E19)</f>
        <v>77</v>
      </c>
      <c r="F22" s="25">
        <f>PRODUCT(F19)</f>
        <v>25</v>
      </c>
      <c r="G22" s="25">
        <f>PRODUCT(G19)</f>
        <v>0</v>
      </c>
      <c r="H22" s="25">
        <f>PRODUCT(H19)</f>
        <v>52</v>
      </c>
      <c r="I22" s="56">
        <f>PRODUCT(F22/E22)</f>
        <v>0.32467532467532467</v>
      </c>
      <c r="J22" s="24"/>
      <c r="K22" s="141" t="s">
        <v>78</v>
      </c>
      <c r="L22" s="104"/>
      <c r="M22" s="104"/>
      <c r="N22" s="143"/>
      <c r="O22" s="25"/>
      <c r="P22" s="25"/>
      <c r="Q22" s="25"/>
      <c r="R22" s="25"/>
      <c r="S22" s="56"/>
      <c r="T22" s="144"/>
      <c r="U22" s="145"/>
      <c r="V22" s="146"/>
      <c r="W22" s="146"/>
      <c r="X22" s="147"/>
      <c r="Y22" s="105"/>
      <c r="Z22" s="105"/>
      <c r="AA22" s="105"/>
      <c r="AB22" s="105"/>
    </row>
    <row r="23" spans="1:28" s="115" customFormat="1" ht="15" customHeight="1" x14ac:dyDescent="0.2">
      <c r="A23" s="101"/>
      <c r="B23" s="148" t="s">
        <v>14</v>
      </c>
      <c r="C23" s="149"/>
      <c r="D23" s="150"/>
      <c r="E23" s="25"/>
      <c r="F23" s="25"/>
      <c r="G23" s="25"/>
      <c r="H23" s="25"/>
      <c r="I23" s="56"/>
      <c r="J23" s="24"/>
      <c r="K23" s="151" t="s">
        <v>79</v>
      </c>
      <c r="L23" s="152"/>
      <c r="M23" s="152"/>
      <c r="N23" s="143"/>
      <c r="O23" s="25"/>
      <c r="P23" s="25"/>
      <c r="Q23" s="25"/>
      <c r="R23" s="25"/>
      <c r="S23" s="56"/>
      <c r="T23" s="144"/>
      <c r="U23" s="153"/>
      <c r="V23" s="154"/>
      <c r="W23" s="154"/>
      <c r="X23" s="155"/>
      <c r="Y23" s="105"/>
      <c r="Z23" s="105"/>
      <c r="AA23" s="105"/>
      <c r="AB23" s="105"/>
    </row>
    <row r="24" spans="1:28" s="115" customFormat="1" ht="15" customHeight="1" x14ac:dyDescent="0.2">
      <c r="A24" s="101"/>
      <c r="B24" s="141" t="s">
        <v>15</v>
      </c>
      <c r="C24" s="104"/>
      <c r="D24" s="142"/>
      <c r="E24" s="25">
        <f>SUM(O19)</f>
        <v>41</v>
      </c>
      <c r="F24" s="25">
        <f>SUM(P19)</f>
        <v>18</v>
      </c>
      <c r="G24" s="25">
        <f>SUM(Q19)</f>
        <v>1</v>
      </c>
      <c r="H24" s="25">
        <f>SUM(R19)</f>
        <v>22</v>
      </c>
      <c r="I24" s="56">
        <f>PRODUCT(F24/E24)</f>
        <v>0.43902439024390244</v>
      </c>
      <c r="J24" s="24"/>
      <c r="K24" s="141" t="s">
        <v>80</v>
      </c>
      <c r="L24" s="104"/>
      <c r="M24" s="11"/>
      <c r="N24" s="143"/>
      <c r="O24" s="25"/>
      <c r="P24" s="25"/>
      <c r="Q24" s="25"/>
      <c r="R24" s="25"/>
      <c r="S24" s="56"/>
      <c r="T24" s="144"/>
      <c r="U24" s="145"/>
      <c r="V24" s="154"/>
      <c r="W24" s="154"/>
      <c r="X24" s="155"/>
      <c r="Y24" s="105"/>
      <c r="Z24" s="105"/>
      <c r="AA24" s="105"/>
      <c r="AB24" s="105"/>
    </row>
    <row r="25" spans="1:28" s="115" customFormat="1" ht="15" customHeight="1" x14ac:dyDescent="0.2">
      <c r="A25" s="101"/>
      <c r="B25" s="138" t="s">
        <v>24</v>
      </c>
      <c r="C25" s="20"/>
      <c r="D25" s="156"/>
      <c r="E25" s="18">
        <f>SUM(E22:E24)</f>
        <v>118</v>
      </c>
      <c r="F25" s="18">
        <f>SUM(F22:F24)</f>
        <v>43</v>
      </c>
      <c r="G25" s="18">
        <v>1</v>
      </c>
      <c r="H25" s="18">
        <f>SUM(H22:H24)</f>
        <v>74</v>
      </c>
      <c r="I25" s="83">
        <f>PRODUCT(F25/E25)</f>
        <v>0.36440677966101692</v>
      </c>
      <c r="J25" s="24"/>
      <c r="K25" s="138" t="s">
        <v>24</v>
      </c>
      <c r="L25" s="156"/>
      <c r="M25" s="156"/>
      <c r="N25" s="18"/>
      <c r="O25" s="18"/>
      <c r="P25" s="18"/>
      <c r="Q25" s="18"/>
      <c r="R25" s="18"/>
      <c r="S25" s="83"/>
      <c r="T25" s="157"/>
      <c r="U25" s="138"/>
      <c r="V25" s="156"/>
      <c r="W25" s="156"/>
      <c r="X25" s="158"/>
      <c r="Y25" s="105"/>
      <c r="Z25" s="105"/>
      <c r="AA25" s="105"/>
      <c r="AB25" s="105"/>
    </row>
    <row r="26" spans="1:28" s="161" customFormat="1" ht="15" customHeight="1" x14ac:dyDescent="0.2">
      <c r="A26" s="101"/>
      <c r="B26" s="101"/>
      <c r="C26" s="159"/>
      <c r="D26" s="101"/>
      <c r="E26" s="101"/>
      <c r="F26" s="101"/>
      <c r="G26" s="101"/>
      <c r="H26" s="101"/>
      <c r="I26" s="101"/>
      <c r="J26" s="160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5"/>
      <c r="Z26" s="105"/>
      <c r="AA26" s="105"/>
      <c r="AB26" s="105"/>
    </row>
    <row r="27" spans="1:28" s="161" customFormat="1" ht="15" customHeight="1" x14ac:dyDescent="0.2">
      <c r="A27" s="101"/>
      <c r="B27" s="101" t="s">
        <v>81</v>
      </c>
      <c r="C27" s="159" t="s">
        <v>86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5"/>
      <c r="Z27" s="105"/>
      <c r="AA27" s="105"/>
      <c r="AB27" s="105"/>
    </row>
    <row r="28" spans="1:28" s="161" customFormat="1" ht="15" customHeight="1" x14ac:dyDescent="0.2">
      <c r="A28" s="101"/>
      <c r="B28" s="101"/>
      <c r="C28" s="159" t="s">
        <v>51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5"/>
      <c r="Z28" s="105"/>
      <c r="AA28" s="105"/>
      <c r="AB28" s="105"/>
    </row>
    <row r="29" spans="1:28" s="161" customFormat="1" ht="15" customHeight="1" x14ac:dyDescent="0.2">
      <c r="A29" s="101"/>
      <c r="B29" s="101"/>
      <c r="C29" s="159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5"/>
      <c r="Z29" s="105"/>
      <c r="AA29" s="105"/>
      <c r="AB29" s="105"/>
    </row>
    <row r="30" spans="1:28" s="161" customFormat="1" ht="15" customHeight="1" x14ac:dyDescent="0.2">
      <c r="A30" s="101"/>
      <c r="B30" s="101"/>
      <c r="C30" s="159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5"/>
      <c r="Z30" s="105"/>
      <c r="AA30" s="105"/>
      <c r="AB30" s="105"/>
    </row>
    <row r="31" spans="1:28" s="161" customFormat="1" ht="15" customHeight="1" x14ac:dyDescent="0.2">
      <c r="A31" s="101"/>
      <c r="B31" s="101"/>
      <c r="C31" s="159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5"/>
      <c r="Z31" s="105"/>
      <c r="AA31" s="105"/>
      <c r="AB31" s="105"/>
    </row>
    <row r="32" spans="1:28" s="161" customFormat="1" ht="15" customHeight="1" x14ac:dyDescent="0.2">
      <c r="A32" s="101"/>
      <c r="B32" s="101"/>
      <c r="C32" s="159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5"/>
      <c r="Z32" s="105"/>
      <c r="AA32" s="105"/>
      <c r="AB32" s="105"/>
    </row>
    <row r="33" spans="1:28" s="94" customFormat="1" ht="15" customHeight="1" x14ac:dyDescent="0.2">
      <c r="A33" s="39"/>
      <c r="B33" s="93"/>
      <c r="C33" s="162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1"/>
      <c r="Z33" s="1"/>
      <c r="AA33" s="1"/>
      <c r="AB33" s="1"/>
    </row>
    <row r="34" spans="1:28" s="94" customFormat="1" ht="15" customHeight="1" x14ac:dyDescent="0.2">
      <c r="A34" s="39"/>
      <c r="B34" s="93"/>
      <c r="C34" s="162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1"/>
      <c r="Z34" s="1"/>
      <c r="AA34" s="1"/>
      <c r="AB34" s="1"/>
    </row>
    <row r="35" spans="1:28" s="94" customFormat="1" ht="15" customHeight="1" x14ac:dyDescent="0.2">
      <c r="A35" s="39"/>
      <c r="B35" s="93"/>
      <c r="C35" s="162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1"/>
      <c r="Z35" s="1"/>
      <c r="AA35" s="1"/>
      <c r="AB35" s="1"/>
    </row>
    <row r="36" spans="1:28" s="94" customFormat="1" ht="15" customHeight="1" x14ac:dyDescent="0.2">
      <c r="A36" s="39"/>
      <c r="B36" s="93"/>
      <c r="C36" s="162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1"/>
      <c r="Z36" s="1"/>
      <c r="AA36" s="1"/>
      <c r="AB36" s="1"/>
    </row>
    <row r="37" spans="1:28" s="94" customFormat="1" ht="15" customHeight="1" x14ac:dyDescent="0.2">
      <c r="A37" s="39"/>
      <c r="B37" s="93"/>
      <c r="C37" s="162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1"/>
      <c r="Z37" s="1"/>
      <c r="AA37" s="1"/>
      <c r="AB37" s="1"/>
    </row>
    <row r="38" spans="1:28" s="94" customFormat="1" ht="15" customHeight="1" x14ac:dyDescent="0.2">
      <c r="A38" s="39"/>
      <c r="B38" s="93"/>
      <c r="C38" s="162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1"/>
      <c r="Z38" s="1"/>
      <c r="AA38" s="1"/>
      <c r="AB38" s="1"/>
    </row>
    <row r="39" spans="1:28" s="94" customFormat="1" ht="15" customHeight="1" x14ac:dyDescent="0.2">
      <c r="A39" s="39"/>
      <c r="B39" s="93"/>
      <c r="C39" s="162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1"/>
      <c r="Z39" s="1"/>
      <c r="AA39" s="1"/>
      <c r="AB39" s="1"/>
    </row>
    <row r="40" spans="1:28" s="94" customFormat="1" ht="15" customHeight="1" x14ac:dyDescent="0.2">
      <c r="A40" s="39"/>
      <c r="B40" s="93"/>
      <c r="C40" s="162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1"/>
      <c r="Z40" s="1"/>
      <c r="AA40" s="1"/>
      <c r="AB40" s="1"/>
    </row>
    <row r="41" spans="1:28" s="94" customFormat="1" ht="15" customHeight="1" x14ac:dyDescent="0.2">
      <c r="A41" s="39"/>
      <c r="B41" s="93"/>
      <c r="C41" s="162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1"/>
      <c r="Z41" s="1"/>
      <c r="AA41" s="1"/>
      <c r="AB41" s="1"/>
    </row>
    <row r="42" spans="1:28" s="94" customFormat="1" ht="15" customHeight="1" x14ac:dyDescent="0.2">
      <c r="A42" s="39"/>
      <c r="B42" s="93"/>
      <c r="C42" s="162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1"/>
      <c r="Z42" s="1"/>
      <c r="AA42" s="1"/>
      <c r="AB42" s="1"/>
    </row>
    <row r="43" spans="1:28" s="94" customFormat="1" ht="15" customHeight="1" x14ac:dyDescent="0.2">
      <c r="A43" s="39"/>
      <c r="B43" s="93"/>
      <c r="C43" s="162"/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1"/>
      <c r="Z43" s="1"/>
      <c r="AA43" s="1"/>
      <c r="AB43" s="1"/>
    </row>
    <row r="44" spans="1:28" s="94" customFormat="1" ht="15" customHeight="1" x14ac:dyDescent="0.2">
      <c r="A44" s="39"/>
      <c r="B44" s="93"/>
      <c r="C44" s="162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1"/>
      <c r="Z44" s="1"/>
      <c r="AA44" s="1"/>
      <c r="AB44" s="1"/>
    </row>
    <row r="45" spans="1:28" s="94" customFormat="1" ht="15" customHeight="1" x14ac:dyDescent="0.2">
      <c r="A45" s="39"/>
      <c r="B45" s="93"/>
      <c r="C45" s="162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1"/>
      <c r="Z45" s="1"/>
      <c r="AA45" s="1"/>
      <c r="AB45" s="1"/>
    </row>
    <row r="46" spans="1:28" s="94" customFormat="1" ht="15" customHeight="1" x14ac:dyDescent="0.2">
      <c r="A46" s="39"/>
      <c r="B46" s="93"/>
      <c r="C46" s="162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1"/>
      <c r="Z46" s="1"/>
      <c r="AA46" s="1"/>
      <c r="AB46" s="1"/>
    </row>
    <row r="47" spans="1:28" s="94" customFormat="1" ht="15" customHeight="1" x14ac:dyDescent="0.2">
      <c r="A47" s="39"/>
      <c r="B47" s="93"/>
      <c r="C47" s="162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1"/>
      <c r="Z47" s="1"/>
      <c r="AA47" s="1"/>
      <c r="AB47" s="1"/>
    </row>
    <row r="48" spans="1:28" ht="15" customHeight="1" x14ac:dyDescent="0.25">
      <c r="A48" s="74"/>
      <c r="D48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2018-12-21T07:48:41Z</dcterms:modified>
</cp:coreProperties>
</file>