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1" i="2" l="1"/>
  <c r="AR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J15" i="2" s="1"/>
  <c r="I11" i="2"/>
  <c r="I15" i="2" s="1"/>
  <c r="I17" i="2" s="1"/>
  <c r="H11" i="2"/>
  <c r="H15" i="2" s="1"/>
  <c r="M15" i="2" s="1"/>
  <c r="G11" i="2"/>
  <c r="G15" i="2" s="1"/>
  <c r="F11" i="2"/>
  <c r="F15" i="2" s="1"/>
  <c r="E11" i="2"/>
  <c r="E15" i="2" s="1"/>
  <c r="E17" i="2" s="1"/>
  <c r="K17" i="2" l="1"/>
  <c r="J17" i="2" s="1"/>
  <c r="J11" i="2"/>
  <c r="O15" i="2"/>
  <c r="N15" i="2"/>
  <c r="L15" i="2"/>
  <c r="F16" i="2"/>
  <c r="H16" i="2"/>
  <c r="M16" i="2" s="1"/>
  <c r="F17" i="2"/>
  <c r="G17" i="2"/>
  <c r="L17" i="2" s="1"/>
  <c r="O17" i="2"/>
  <c r="O16" i="2"/>
  <c r="J16" i="2"/>
  <c r="L16" i="2"/>
  <c r="H17" i="2"/>
  <c r="M17" i="2" s="1"/>
  <c r="AF11" i="2"/>
  <c r="N16" i="2" l="1"/>
  <c r="N17" i="2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<sst xmlns="http://schemas.openxmlformats.org/spreadsheetml/2006/main" count="86" uniqueCount="37">
  <si>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</si>
  <si>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</si>
  <si>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</si>
  <si>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</si>
  <si>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</si>
  <si>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</si>
  <si>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</si>
  <si>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</si>
  <si>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</si>
  <si>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</si>
  <si>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</si>
  <si>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</si>
  <si>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1.</t>
  </si>
  <si>
    <t>Seurat</t>
  </si>
  <si>
    <t>YKKÖSPESIS</t>
  </si>
  <si>
    <t>SoJy  2</t>
  </si>
  <si>
    <t>3.</t>
  </si>
  <si>
    <t>SoJy = Sotkamon Jymy  (1909)</t>
  </si>
  <si>
    <t>Olli Mustonen</t>
  </si>
  <si>
    <t>19.2.1993   Sotkamo</t>
  </si>
  <si>
    <t>6.</t>
  </si>
  <si>
    <t xml:space="preserve">SoJy   </t>
  </si>
  <si>
    <t>9.</t>
  </si>
  <si>
    <t>SoJy  3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</si>
  <si>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</si>
  <si>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</si>
  <si>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</si>
  <si>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</si>
  <si>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</si>
  <si>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</si>
  <si>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</si>
  <si>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</si>
  <si>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</si>
  <si>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</si>
  <si>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</si>
  <si>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Sotkamon Jymy-Pesis  (1998),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</si>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</sst>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19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14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25</v>
      </c>
      <c r="M2" s="31"/>
      <c r="N2" s="31"/>
      <c r="O2" s="39"/>
      <c r="P2" s="8"/>
      <c r="Q2" s="23" t="s">
        <v>26</v>
      </c>
      <c r="R2" s="31"/>
      <c r="S2" s="31"/>
      <c r="T2" s="31"/>
      <c r="U2" s="38"/>
      <c r="V2" s="39"/>
      <c r="W2" s="8"/>
      <c r="X2" s="40" t="s">
        <v>27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28</v>
      </c>
      <c r="AI2" s="31"/>
      <c r="AJ2" s="31"/>
      <c r="AK2" s="39"/>
      <c r="AL2" s="8"/>
      <c r="AM2" s="23" t="s">
        <v>26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4"/>
      <c r="K4" s="15"/>
      <c r="L4" s="45"/>
      <c r="M4" s="9"/>
      <c r="N4" s="9"/>
      <c r="O4" s="9"/>
      <c r="P4" s="12"/>
      <c r="Q4" s="16"/>
      <c r="R4" s="16"/>
      <c r="S4" s="17"/>
      <c r="T4" s="16"/>
      <c r="U4" s="16"/>
      <c r="V4" s="46"/>
      <c r="W4" s="15"/>
      <c r="X4" s="16">
        <v>2010</v>
      </c>
      <c r="Y4" s="16" t="s">
        <v>16</v>
      </c>
      <c r="Z4" s="1" t="s">
        <v>15</v>
      </c>
      <c r="AA4" s="16">
        <v>17</v>
      </c>
      <c r="AB4" s="16">
        <v>0</v>
      </c>
      <c r="AC4" s="16">
        <v>9</v>
      </c>
      <c r="AD4" s="16">
        <v>6</v>
      </c>
      <c r="AE4" s="16">
        <v>40</v>
      </c>
      <c r="AF4" s="27">
        <v>0.41660000000000003</v>
      </c>
      <c r="AG4" s="68">
        <v>96</v>
      </c>
      <c r="AH4" s="9"/>
      <c r="AI4" s="9"/>
      <c r="AJ4" s="9"/>
      <c r="AK4" s="9"/>
      <c r="AL4" s="12"/>
      <c r="AM4" s="16">
        <v>2</v>
      </c>
      <c r="AN4" s="16">
        <v>0</v>
      </c>
      <c r="AO4" s="16">
        <v>0</v>
      </c>
      <c r="AP4" s="16">
        <v>0</v>
      </c>
      <c r="AQ4" s="16">
        <v>4</v>
      </c>
      <c r="AR4" s="47">
        <v>0.44400000000000001</v>
      </c>
      <c r="AS4" s="48">
        <v>9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4"/>
      <c r="K5" s="15"/>
      <c r="L5" s="45"/>
      <c r="M5" s="9"/>
      <c r="N5" s="9"/>
      <c r="O5" s="9"/>
      <c r="P5" s="12"/>
      <c r="Q5" s="16"/>
      <c r="R5" s="16"/>
      <c r="S5" s="17"/>
      <c r="T5" s="16"/>
      <c r="U5" s="16"/>
      <c r="V5" s="46"/>
      <c r="W5" s="15"/>
      <c r="X5" s="16">
        <v>2011</v>
      </c>
      <c r="Y5" s="16" t="s">
        <v>12</v>
      </c>
      <c r="Z5" s="1" t="s">
        <v>15</v>
      </c>
      <c r="AA5" s="16">
        <v>9</v>
      </c>
      <c r="AB5" s="16">
        <v>0</v>
      </c>
      <c r="AC5" s="16">
        <v>3</v>
      </c>
      <c r="AD5" s="16">
        <v>4</v>
      </c>
      <c r="AE5" s="16">
        <v>23</v>
      </c>
      <c r="AF5" s="27">
        <v>0.48930000000000001</v>
      </c>
      <c r="AG5" s="68">
        <v>47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2012</v>
      </c>
      <c r="C6" s="18" t="s">
        <v>20</v>
      </c>
      <c r="D6" s="1" t="s">
        <v>15</v>
      </c>
      <c r="E6" s="16">
        <v>4</v>
      </c>
      <c r="F6" s="16">
        <v>0</v>
      </c>
      <c r="G6" s="16">
        <v>1</v>
      </c>
      <c r="H6" s="17">
        <v>1</v>
      </c>
      <c r="I6" s="16">
        <v>4</v>
      </c>
      <c r="J6" s="44">
        <v>0.26700000000000002</v>
      </c>
      <c r="K6" s="15">
        <v>15</v>
      </c>
      <c r="L6" s="45"/>
      <c r="M6" s="9"/>
      <c r="N6" s="9"/>
      <c r="O6" s="9"/>
      <c r="P6" s="12"/>
      <c r="Q6" s="16"/>
      <c r="R6" s="16"/>
      <c r="S6" s="17"/>
      <c r="T6" s="16"/>
      <c r="U6" s="16"/>
      <c r="V6" s="46"/>
      <c r="W6" s="15"/>
      <c r="X6" s="16">
        <v>2012</v>
      </c>
      <c r="Y6" s="16" t="s">
        <v>16</v>
      </c>
      <c r="Z6" s="1" t="s">
        <v>23</v>
      </c>
      <c r="AA6" s="16">
        <v>9</v>
      </c>
      <c r="AB6" s="16">
        <v>1</v>
      </c>
      <c r="AC6" s="16">
        <v>17</v>
      </c>
      <c r="AD6" s="16">
        <v>4</v>
      </c>
      <c r="AE6" s="16">
        <v>31</v>
      </c>
      <c r="AF6" s="27">
        <v>0.67390000000000005</v>
      </c>
      <c r="AG6" s="68">
        <v>46</v>
      </c>
      <c r="AH6" s="9"/>
      <c r="AI6" s="9"/>
      <c r="AJ6" s="9"/>
      <c r="AK6" s="9"/>
      <c r="AL6" s="12"/>
      <c r="AM6" s="16">
        <v>2</v>
      </c>
      <c r="AN6" s="16">
        <v>0</v>
      </c>
      <c r="AO6" s="16">
        <v>1</v>
      </c>
      <c r="AP6" s="16">
        <v>2</v>
      </c>
      <c r="AQ6" s="16">
        <v>3</v>
      </c>
      <c r="AR6" s="47">
        <v>0.33329999999999999</v>
      </c>
      <c r="AS6" s="48">
        <v>9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2013</v>
      </c>
      <c r="C7" s="18" t="s">
        <v>22</v>
      </c>
      <c r="D7" s="1" t="s">
        <v>21</v>
      </c>
      <c r="E7" s="16">
        <v>12</v>
      </c>
      <c r="F7" s="16">
        <v>0</v>
      </c>
      <c r="G7" s="16">
        <v>2</v>
      </c>
      <c r="H7" s="17">
        <v>3</v>
      </c>
      <c r="I7" s="16">
        <v>24</v>
      </c>
      <c r="J7" s="44">
        <v>0.49</v>
      </c>
      <c r="K7" s="15">
        <v>49</v>
      </c>
      <c r="L7" s="45"/>
      <c r="M7" s="9"/>
      <c r="N7" s="9"/>
      <c r="O7" s="9"/>
      <c r="P7" s="12"/>
      <c r="Q7" s="16"/>
      <c r="R7" s="16"/>
      <c r="S7" s="17"/>
      <c r="T7" s="16"/>
      <c r="U7" s="16"/>
      <c r="V7" s="46"/>
      <c r="W7" s="15"/>
      <c r="X7" s="16">
        <v>2013</v>
      </c>
      <c r="Y7" s="16" t="s">
        <v>36</v>
      </c>
      <c r="Z7" s="1" t="s">
        <v>23</v>
      </c>
      <c r="AA7" s="16">
        <v>15</v>
      </c>
      <c r="AB7" s="16">
        <v>1</v>
      </c>
      <c r="AC7" s="16">
        <v>4</v>
      </c>
      <c r="AD7" s="16">
        <v>20</v>
      </c>
      <c r="AE7" s="16">
        <v>75</v>
      </c>
      <c r="AF7" s="27">
        <v>0.67559999999999998</v>
      </c>
      <c r="AG7" s="68">
        <v>111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7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4"/>
      <c r="K8" s="15"/>
      <c r="L8" s="45"/>
      <c r="M8" s="9"/>
      <c r="N8" s="9"/>
      <c r="O8" s="9"/>
      <c r="P8" s="12"/>
      <c r="Q8" s="16"/>
      <c r="R8" s="16"/>
      <c r="S8" s="17"/>
      <c r="T8" s="16"/>
      <c r="U8" s="16"/>
      <c r="V8" s="46"/>
      <c r="W8" s="15"/>
      <c r="X8" s="16">
        <v>2014</v>
      </c>
      <c r="Y8" s="16" t="s">
        <v>16</v>
      </c>
      <c r="Z8" s="1" t="s">
        <v>15</v>
      </c>
      <c r="AA8" s="16">
        <v>2</v>
      </c>
      <c r="AB8" s="16">
        <v>0</v>
      </c>
      <c r="AC8" s="16">
        <v>1</v>
      </c>
      <c r="AD8" s="16">
        <v>1</v>
      </c>
      <c r="AE8" s="16">
        <v>5</v>
      </c>
      <c r="AF8" s="27">
        <v>0.41660000000000003</v>
      </c>
      <c r="AG8" s="68">
        <v>12</v>
      </c>
      <c r="AH8" s="9"/>
      <c r="AI8" s="9"/>
      <c r="AJ8" s="9"/>
      <c r="AK8" s="9"/>
      <c r="AL8" s="12"/>
      <c r="AM8" s="16">
        <v>3</v>
      </c>
      <c r="AN8" s="16">
        <v>0</v>
      </c>
      <c r="AO8" s="16">
        <v>1</v>
      </c>
      <c r="AP8" s="16">
        <v>3</v>
      </c>
      <c r="AQ8" s="16">
        <v>14</v>
      </c>
      <c r="AR8" s="47">
        <v>0.51849999999999996</v>
      </c>
      <c r="AS8" s="48">
        <v>27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4"/>
      <c r="K9" s="15"/>
      <c r="L9" s="45"/>
      <c r="M9" s="9"/>
      <c r="N9" s="9"/>
      <c r="O9" s="9"/>
      <c r="P9" s="12"/>
      <c r="Q9" s="16"/>
      <c r="R9" s="16"/>
      <c r="S9" s="17"/>
      <c r="T9" s="16"/>
      <c r="U9" s="16"/>
      <c r="V9" s="46"/>
      <c r="W9" s="15"/>
      <c r="X9" s="16">
        <v>2015</v>
      </c>
      <c r="Y9" s="16" t="s">
        <v>24</v>
      </c>
      <c r="Z9" s="1" t="s">
        <v>15</v>
      </c>
      <c r="AA9" s="16">
        <v>1</v>
      </c>
      <c r="AB9" s="16">
        <v>0</v>
      </c>
      <c r="AC9" s="16">
        <v>1</v>
      </c>
      <c r="AD9" s="16">
        <v>0</v>
      </c>
      <c r="AE9" s="16">
        <v>6</v>
      </c>
      <c r="AF9" s="27">
        <v>0.85709999999999997</v>
      </c>
      <c r="AG9" s="68">
        <v>7</v>
      </c>
      <c r="AH9" s="9"/>
      <c r="AI9" s="9"/>
      <c r="AJ9" s="9"/>
      <c r="AK9" s="9"/>
      <c r="AL9" s="12"/>
      <c r="AM9" s="16">
        <v>5</v>
      </c>
      <c r="AN9" s="16">
        <v>0</v>
      </c>
      <c r="AO9" s="16">
        <v>9</v>
      </c>
      <c r="AP9" s="16">
        <v>0</v>
      </c>
      <c r="AQ9" s="16">
        <v>23</v>
      </c>
      <c r="AR9" s="47">
        <v>0.48930000000000001</v>
      </c>
      <c r="AS9" s="48">
        <v>47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4"/>
      <c r="K10" s="15"/>
      <c r="L10" s="45"/>
      <c r="M10" s="9"/>
      <c r="N10" s="9"/>
      <c r="O10" s="9"/>
      <c r="P10" s="12"/>
      <c r="Q10" s="16"/>
      <c r="R10" s="16"/>
      <c r="S10" s="17"/>
      <c r="T10" s="16"/>
      <c r="U10" s="16"/>
      <c r="V10" s="46"/>
      <c r="W10" s="15"/>
      <c r="X10" s="16">
        <v>2016</v>
      </c>
      <c r="Y10" s="16" t="s">
        <v>12</v>
      </c>
      <c r="Z10" s="1" t="s">
        <v>15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27">
        <v>0</v>
      </c>
      <c r="AG10" s="68"/>
      <c r="AH10" s="9"/>
      <c r="AI10" s="9"/>
      <c r="AJ10" s="9"/>
      <c r="AK10" s="9"/>
      <c r="AL10" s="12"/>
      <c r="AM10" s="16">
        <v>1</v>
      </c>
      <c r="AN10" s="16">
        <v>0</v>
      </c>
      <c r="AO10" s="16">
        <v>0</v>
      </c>
      <c r="AP10" s="16">
        <v>0</v>
      </c>
      <c r="AQ10" s="16">
        <v>2</v>
      </c>
      <c r="AR10" s="47">
        <v>0.4</v>
      </c>
      <c r="AS10" s="48">
        <v>5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49" t="s">
        <v>30</v>
      </c>
      <c r="C11" s="7"/>
      <c r="D11" s="6"/>
      <c r="E11" s="50">
        <f>SUM(E4:E10)</f>
        <v>16</v>
      </c>
      <c r="F11" s="50">
        <f>SUM(F4:F10)</f>
        <v>0</v>
      </c>
      <c r="G11" s="50">
        <f>SUM(G4:G10)</f>
        <v>3</v>
      </c>
      <c r="H11" s="50">
        <f>SUM(H4:H10)</f>
        <v>4</v>
      </c>
      <c r="I11" s="50">
        <f>SUM(I4:I10)</f>
        <v>28</v>
      </c>
      <c r="J11" s="51">
        <f>PRODUCT(I11/K11)</f>
        <v>0.4375</v>
      </c>
      <c r="K11" s="30">
        <f>SUM(K4:K10)</f>
        <v>64</v>
      </c>
      <c r="L11" s="23"/>
      <c r="M11" s="38"/>
      <c r="N11" s="52"/>
      <c r="O11" s="53"/>
      <c r="P11" s="12"/>
      <c r="Q11" s="50">
        <f>SUM(Q4:Q10)</f>
        <v>0</v>
      </c>
      <c r="R11" s="50">
        <f>SUM(R4:R10)</f>
        <v>0</v>
      </c>
      <c r="S11" s="50">
        <f>SUM(S4:S10)</f>
        <v>0</v>
      </c>
      <c r="T11" s="50">
        <f>SUM(T4:T10)</f>
        <v>0</v>
      </c>
      <c r="U11" s="50">
        <f>SUM(U4:U10)</f>
        <v>0</v>
      </c>
      <c r="V11" s="20">
        <v>0</v>
      </c>
      <c r="W11" s="30">
        <f>SUM(W4:W10)</f>
        <v>0</v>
      </c>
      <c r="X11" s="19" t="s">
        <v>30</v>
      </c>
      <c r="Y11" s="13"/>
      <c r="Z11" s="11"/>
      <c r="AA11" s="50">
        <f>SUM(AA4:AA10)</f>
        <v>53</v>
      </c>
      <c r="AB11" s="50">
        <f>SUM(AB4:AB10)</f>
        <v>2</v>
      </c>
      <c r="AC11" s="50">
        <f>SUM(AC4:AC10)</f>
        <v>35</v>
      </c>
      <c r="AD11" s="50">
        <f>SUM(AD4:AD10)</f>
        <v>35</v>
      </c>
      <c r="AE11" s="50">
        <f>SUM(AE4:AE10)</f>
        <v>180</v>
      </c>
      <c r="AF11" s="51">
        <f>PRODUCT(AE11/AG11)</f>
        <v>0.56426332288401249</v>
      </c>
      <c r="AG11" s="30">
        <f>SUM(AG4:AG10)</f>
        <v>319</v>
      </c>
      <c r="AH11" s="23"/>
      <c r="AI11" s="38"/>
      <c r="AJ11" s="52"/>
      <c r="AK11" s="53"/>
      <c r="AL11" s="12"/>
      <c r="AM11" s="50">
        <f>SUM(AM4:AM10)</f>
        <v>13</v>
      </c>
      <c r="AN11" s="50">
        <f>SUM(AN4:AN10)</f>
        <v>0</v>
      </c>
      <c r="AO11" s="50">
        <f>SUM(AO4:AO10)</f>
        <v>11</v>
      </c>
      <c r="AP11" s="50">
        <f>SUM(AP4:AP10)</f>
        <v>5</v>
      </c>
      <c r="AQ11" s="50">
        <f>SUM(AQ4:AQ10)</f>
        <v>46</v>
      </c>
      <c r="AR11" s="51">
        <f>PRODUCT(AQ11/AS11)</f>
        <v>0.47422680412371132</v>
      </c>
      <c r="AS11" s="43">
        <f>SUM(AS4:AS10)</f>
        <v>97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54"/>
      <c r="K12" s="15"/>
      <c r="L12" s="12"/>
      <c r="M12" s="12"/>
      <c r="N12" s="12"/>
      <c r="O12" s="12"/>
      <c r="P12" s="21"/>
      <c r="Q12" s="21"/>
      <c r="R12" s="22"/>
      <c r="S12" s="21"/>
      <c r="T12" s="21"/>
      <c r="U12" s="12"/>
      <c r="V12" s="12"/>
      <c r="W12" s="15"/>
      <c r="X12" s="21"/>
      <c r="Y12" s="21"/>
      <c r="Z12" s="21"/>
      <c r="AA12" s="21"/>
      <c r="AB12" s="21"/>
      <c r="AC12" s="21"/>
      <c r="AD12" s="21"/>
      <c r="AE12" s="21"/>
      <c r="AF12" s="54"/>
      <c r="AG12" s="15"/>
      <c r="AH12" s="12"/>
      <c r="AI12" s="12"/>
      <c r="AJ12" s="12"/>
      <c r="AK12" s="12"/>
      <c r="AL12" s="21"/>
      <c r="AM12" s="21"/>
      <c r="AN12" s="22"/>
      <c r="AO12" s="21"/>
      <c r="AP12" s="21"/>
      <c r="AQ12" s="12"/>
      <c r="AR12" s="12"/>
      <c r="AS12" s="1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5" t="s">
        <v>31</v>
      </c>
      <c r="C13" s="56"/>
      <c r="D13" s="57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32</v>
      </c>
      <c r="O13" s="9" t="s">
        <v>33</v>
      </c>
      <c r="Q13" s="22"/>
      <c r="R13" s="22" t="s">
        <v>13</v>
      </c>
      <c r="S13" s="22"/>
      <c r="T13" s="24" t="s">
        <v>35</v>
      </c>
      <c r="U13" s="12"/>
      <c r="V13" s="15"/>
      <c r="W13" s="15"/>
      <c r="X13" s="58"/>
      <c r="Y13" s="58"/>
      <c r="Z13" s="58"/>
      <c r="AA13" s="58"/>
      <c r="AB13" s="58"/>
      <c r="AC13" s="22"/>
      <c r="AD13" s="22"/>
      <c r="AE13" s="22"/>
      <c r="AF13" s="21"/>
      <c r="AG13" s="21"/>
      <c r="AH13" s="21"/>
      <c r="AI13" s="21"/>
      <c r="AJ13" s="21"/>
      <c r="AK13" s="21"/>
      <c r="AM13" s="15"/>
      <c r="AN13" s="58"/>
      <c r="AO13" s="58"/>
      <c r="AP13" s="58"/>
      <c r="AQ13" s="58"/>
      <c r="AR13" s="58"/>
      <c r="AS13" s="5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5" t="s">
        <v>34</v>
      </c>
      <c r="C14" s="3"/>
      <c r="D14" s="26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1">
        <v>0</v>
      </c>
      <c r="L14" s="61">
        <v>0</v>
      </c>
      <c r="M14" s="61">
        <v>0</v>
      </c>
      <c r="N14" s="61">
        <v>0</v>
      </c>
      <c r="O14" s="61">
        <v>0</v>
      </c>
      <c r="Q14" s="22"/>
      <c r="R14" s="22"/>
      <c r="S14" s="22"/>
      <c r="T14" s="24" t="s">
        <v>17</v>
      </c>
      <c r="U14" s="21"/>
      <c r="V14" s="21"/>
      <c r="W14" s="2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2"/>
      <c r="AO14" s="22"/>
      <c r="AP14" s="22"/>
      <c r="AQ14" s="22"/>
      <c r="AR14" s="22"/>
      <c r="AS14" s="22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2" t="s">
        <v>14</v>
      </c>
      <c r="C15" s="63"/>
      <c r="D15" s="64"/>
      <c r="E15" s="59">
        <f>PRODUCT(E11+Q11)</f>
        <v>16</v>
      </c>
      <c r="F15" s="59">
        <f>PRODUCT(F11+R11)</f>
        <v>0</v>
      </c>
      <c r="G15" s="59">
        <f>PRODUCT(G11+S11)</f>
        <v>3</v>
      </c>
      <c r="H15" s="59">
        <f>PRODUCT(H11+T11)</f>
        <v>4</v>
      </c>
      <c r="I15" s="59">
        <f>PRODUCT(I11+U11)</f>
        <v>28</v>
      </c>
      <c r="J15" s="60">
        <f>PRODUCT(I15/K15)</f>
        <v>0.4375</v>
      </c>
      <c r="K15" s="21">
        <f>PRODUCT(K11+W11)</f>
        <v>64</v>
      </c>
      <c r="L15" s="61">
        <f>PRODUCT((F15+G15)/E15)</f>
        <v>0.1875</v>
      </c>
      <c r="M15" s="61">
        <f>PRODUCT(H15/E15)</f>
        <v>0.25</v>
      </c>
      <c r="N15" s="61">
        <f>PRODUCT((F15+G15+H15)/E15)</f>
        <v>0.4375</v>
      </c>
      <c r="O15" s="61">
        <f>PRODUCT(I15/E15)</f>
        <v>1.75</v>
      </c>
      <c r="Q15" s="22"/>
      <c r="R15" s="22"/>
      <c r="S15" s="22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 t="s">
        <v>27</v>
      </c>
      <c r="C16" s="28"/>
      <c r="D16" s="29"/>
      <c r="E16" s="59">
        <f>PRODUCT(AA11+AM11)</f>
        <v>66</v>
      </c>
      <c r="F16" s="59">
        <f>PRODUCT(AB11+AN11)</f>
        <v>2</v>
      </c>
      <c r="G16" s="59">
        <f>PRODUCT(AC11+AO11)</f>
        <v>46</v>
      </c>
      <c r="H16" s="59">
        <f>PRODUCT(AD11+AP11)</f>
        <v>40</v>
      </c>
      <c r="I16" s="59">
        <f>PRODUCT(AE11+AQ11)</f>
        <v>226</v>
      </c>
      <c r="J16" s="60">
        <f>PRODUCT(I16/K16)</f>
        <v>0.54326923076923073</v>
      </c>
      <c r="K16" s="12">
        <f>PRODUCT(AG11+AS11)</f>
        <v>416</v>
      </c>
      <c r="L16" s="61">
        <f>PRODUCT((F16+G16)/E16)</f>
        <v>0.72727272727272729</v>
      </c>
      <c r="M16" s="61">
        <f>PRODUCT(H16/E16)</f>
        <v>0.60606060606060608</v>
      </c>
      <c r="N16" s="61">
        <f>PRODUCT((F16+G16+H16)/E16)</f>
        <v>1.3333333333333333</v>
      </c>
      <c r="O16" s="61">
        <f>PRODUCT(I16/E16)</f>
        <v>3.4242424242424243</v>
      </c>
      <c r="Q16" s="22"/>
      <c r="R16" s="2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2"/>
      <c r="AI16" s="22"/>
      <c r="AJ16" s="22"/>
      <c r="AK16" s="21"/>
      <c r="AL16" s="12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65" t="s">
        <v>30</v>
      </c>
      <c r="C17" s="66"/>
      <c r="D17" s="67"/>
      <c r="E17" s="59">
        <f>SUM(E14:E16)</f>
        <v>82</v>
      </c>
      <c r="F17" s="59">
        <f t="shared" ref="F17:I17" si="0">SUM(F14:F16)</f>
        <v>2</v>
      </c>
      <c r="G17" s="59">
        <f t="shared" si="0"/>
        <v>49</v>
      </c>
      <c r="H17" s="59">
        <f t="shared" si="0"/>
        <v>44</v>
      </c>
      <c r="I17" s="59">
        <f t="shared" si="0"/>
        <v>254</v>
      </c>
      <c r="J17" s="60">
        <f>PRODUCT(I17/K17)</f>
        <v>0.52916666666666667</v>
      </c>
      <c r="K17" s="21">
        <f>SUM(K14:K16)</f>
        <v>480</v>
      </c>
      <c r="L17" s="61">
        <f>PRODUCT((F17+G17)/E17)</f>
        <v>0.62195121951219512</v>
      </c>
      <c r="M17" s="61">
        <f>PRODUCT(H17/E17)</f>
        <v>0.53658536585365857</v>
      </c>
      <c r="N17" s="61">
        <f>PRODUCT((F17+G17+H17)/E17)</f>
        <v>1.1585365853658536</v>
      </c>
      <c r="O17" s="61">
        <f>PRODUCT(I17/E17)</f>
        <v>3.0975609756097562</v>
      </c>
      <c r="Q17" s="12"/>
      <c r="R17" s="12"/>
      <c r="S17" s="1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12"/>
      <c r="F18" s="12"/>
      <c r="G18" s="12"/>
      <c r="H18" s="12"/>
      <c r="I18" s="12"/>
      <c r="J18" s="21"/>
      <c r="K18" s="21"/>
      <c r="L18" s="12"/>
      <c r="M18" s="12"/>
      <c r="N18" s="12"/>
      <c r="O18" s="1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2"/>
      <c r="AL182" s="1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2018-11-06T21:02:12Z</dcterms:modified>
</cp:coreProperties>
</file>