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37" i="1" l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33" i="1"/>
  <c r="J33" i="1"/>
  <c r="I33" i="1"/>
  <c r="H33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1" i="1"/>
  <c r="J41" i="1"/>
  <c r="I41" i="1"/>
  <c r="H41" i="1"/>
  <c r="O8" i="2" l="1"/>
  <c r="N8" i="2"/>
  <c r="M8" i="2"/>
  <c r="L8" i="2"/>
  <c r="K8" i="2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H11" i="2" s="1"/>
  <c r="G5" i="2"/>
  <c r="G9" i="2" s="1"/>
  <c r="G11" i="2" s="1"/>
  <c r="F5" i="2"/>
  <c r="F9" i="2" s="1"/>
  <c r="E5" i="2"/>
  <c r="E9" i="2" s="1"/>
  <c r="E11" i="2" s="1"/>
  <c r="K11" i="2" l="1"/>
  <c r="O9" i="2"/>
  <c r="I11" i="2"/>
  <c r="O11" i="2" s="1"/>
  <c r="M11" i="2"/>
  <c r="N9" i="2"/>
  <c r="M9" i="2"/>
  <c r="F11" i="2"/>
  <c r="L9" i="2"/>
  <c r="O21" i="1"/>
  <c r="O20" i="1"/>
  <c r="O23" i="1" l="1"/>
  <c r="N11" i="2"/>
  <c r="L11" i="2"/>
  <c r="U6" i="3"/>
  <c r="M6" i="3"/>
  <c r="I6" i="3"/>
</calcChain>
</file>

<file path=xl/sharedStrings.xml><?xml version="1.0" encoding="utf-8"?>
<sst xmlns="http://schemas.openxmlformats.org/spreadsheetml/2006/main" count="509" uniqueCount="256">
  <si>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</si>
  <si>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</si>
  <si>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</si>
  <si>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</si>
  <si>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</si>
  <si>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</si>
  <si>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</si>
  <si>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</si>
  <si>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</si>
  <si>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</si>
  <si>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</si>
  <si>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</si>
  <si>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</si>
  <si>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</si>
  <si>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</si>
  <si>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</si>
  <si>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</si>
  <si>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</si>
  <si>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</si>
  <si>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</si>
  <si>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</si>
  <si>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</si>
  <si>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</si>
  <si>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</si>
  <si>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</si>
  <si>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</si>
  <si>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</si>
  <si>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</si>
  <si>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</si>
  <si>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</si>
  <si>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</si>
  <si>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</si>
  <si>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</si>
  <si>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Vesa Musto</t>
  </si>
  <si>
    <t>4.</t>
  </si>
  <si>
    <t>Tahko</t>
  </si>
  <si>
    <t>9.</t>
  </si>
  <si>
    <t>2.</t>
  </si>
  <si>
    <t>3.</t>
  </si>
  <si>
    <t>5.</t>
  </si>
  <si>
    <t>7.</t>
  </si>
  <si>
    <t>20.05. 1997  Tahko - JuPa  1-0  (4-4, 2-0)</t>
  </si>
  <si>
    <t>22.05. 1997  SMJ - Tahko  1-0  (4-1, 1-1)</t>
  </si>
  <si>
    <t>18.06. 1997  AA - Tahko  1-2  (8-6, 5-15, 0-1)</t>
  </si>
  <si>
    <t>08.07. 1999  Tahko - KaMa  2-0  (7-0, 7-4)</t>
  </si>
  <si>
    <t>75.  ottelu</t>
  </si>
  <si>
    <t xml:space="preserve">  21 v   9 kk 12 pv</t>
  </si>
  <si>
    <t xml:space="preserve">  21 v 10 kk 10 pv</t>
  </si>
  <si>
    <t xml:space="preserve">  21 v   9 kk 14 pv</t>
  </si>
  <si>
    <t xml:space="preserve">  23 v 11 kk   0 pv</t>
  </si>
  <si>
    <t>8.</t>
  </si>
  <si>
    <t>Paukku</t>
  </si>
  <si>
    <t>ykköspesis</t>
  </si>
  <si>
    <t>Seurat</t>
  </si>
  <si>
    <t>Paukku = Hämeenlinnan Paukku  (1961)</t>
  </si>
  <si>
    <t>Tahko = Hyvinkään Tahko  (1915)</t>
  </si>
  <si>
    <t>YKKÖSPESIS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</si>
  <si>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</si>
  <si>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</si>
  <si>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</si>
  <si>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</si>
  <si>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</si>
  <si>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</si>
  <si>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</si>
  <si>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</si>
  <si>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</si>
  <si>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</si>
  <si>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</si>
  <si>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</si>
  <si>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</si>
  <si>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04.07. 1999  Sotkamo</t>
  </si>
  <si>
    <t xml:space="preserve">  2-0  (11-7, 2-0)</t>
  </si>
  <si>
    <t>Länsi</t>
  </si>
  <si>
    <t>jok</t>
  </si>
  <si>
    <t>Jukka Peltoniemi</t>
  </si>
  <si>
    <t>02.07. 2006  Kitee</t>
  </si>
  <si>
    <t xml:space="preserve">  1-0  (3-0, 1-1)</t>
  </si>
  <si>
    <t>3v</t>
  </si>
  <si>
    <t>Matti Iivarinen</t>
  </si>
  <si>
    <t>Ikä ensimmäisessä ottelussa</t>
  </si>
  <si>
    <t>23 v  10 kk  26 pv</t>
  </si>
  <si>
    <t xml:space="preserve">  8-6</t>
  </si>
  <si>
    <t>Ilkka Musto</t>
  </si>
  <si>
    <t>L+T</t>
  </si>
  <si>
    <t>07.07. 1992  Hämeenlinna</t>
  </si>
  <si>
    <t>C - POJAT</t>
  </si>
  <si>
    <t>31.07. 1990  Raahe</t>
  </si>
  <si>
    <t xml:space="preserve">  24-16</t>
  </si>
  <si>
    <t>Kari Kiiskilä</t>
  </si>
  <si>
    <t>674</t>
  </si>
  <si>
    <t>B - POJAT</t>
  </si>
  <si>
    <t xml:space="preserve"> ITÄ - LÄNSI - KORTTI</t>
  </si>
  <si>
    <t>0/2</t>
  </si>
  <si>
    <t>0/1</t>
  </si>
  <si>
    <t>2/5</t>
  </si>
  <si>
    <t>1/3</t>
  </si>
  <si>
    <t>1/2</t>
  </si>
  <si>
    <t>2/7</t>
  </si>
  <si>
    <t>8.8.1975   Hyvinkää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</si>
  <si>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</si>
  <si>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</si>
  <si>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</si>
  <si>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</si>
  <si>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</si>
  <si>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</si>
  <si>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</si>
  <si>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</si>
  <si>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</si>
  <si>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</si>
  <si>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 xml:space="preserve">  1.  ottelu</t>
  </si>
  <si>
    <t>Lyöty</t>
  </si>
  <si>
    <t xml:space="preserve">  9.  ottelu</t>
  </si>
  <si>
    <t>Tuotu</t>
  </si>
  <si>
    <t xml:space="preserve">  2.  ottelu</t>
  </si>
  <si>
    <t>3-0  Lippo</t>
  </si>
  <si>
    <t>3-1  Kiri</t>
  </si>
  <si>
    <t>0-3  KiPa</t>
  </si>
  <si>
    <t>3-0  UPV</t>
  </si>
  <si>
    <t>1-3  SoJy</t>
  </si>
  <si>
    <t>1-2  Lippo</t>
  </si>
  <si>
    <t>3-2  Lippo</t>
  </si>
  <si>
    <t>0-2  PattU</t>
  </si>
  <si>
    <t>0-3  PattU</t>
  </si>
  <si>
    <t>2-0  KoU</t>
  </si>
  <si>
    <t>3-4  PattU</t>
  </si>
  <si>
    <t>Jatkosarja  3.</t>
  </si>
  <si>
    <t>1-2  SMJ</t>
  </si>
  <si>
    <t>2-3  KiPa</t>
  </si>
  <si>
    <t>0-2  SoJy</t>
  </si>
  <si>
    <t>Jatkosarja  7.</t>
  </si>
  <si>
    <t>3-1  Tiikerit</t>
  </si>
  <si>
    <t>1/7</t>
  </si>
  <si>
    <t>1/6</t>
  </si>
  <si>
    <t>7/9</t>
  </si>
  <si>
    <t xml:space="preserve">      Runkosarja TOP-30</t>
  </si>
  <si>
    <t>23.</t>
  </si>
  <si>
    <t>19.</t>
  </si>
  <si>
    <t>24.</t>
  </si>
  <si>
    <t>Ylempi loppusarja TOP-10</t>
  </si>
  <si>
    <t>70.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</si>
  <si>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</si>
  <si>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</si>
  <si>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</si>
  <si>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</si>
  <si>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</si>
  <si>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</si>
  <si>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</si>
  <si>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</si>
  <si>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67.</t>
  </si>
  <si>
    <t>76.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</si>
  <si>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</si>
  <si>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</si>
  <si>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</si>
  <si>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</si>
  <si>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</si>
  <si>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</si>
  <si>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</si>
  <si>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</si>
  <si>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</si>
  <si>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</si>
  <si>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</si>
  <si>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</si>
  <si>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</si>
  <si>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</si>
  <si>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</si>
  <si>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</si>
  <si>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</si>
  <si>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PLAY OFF,  KA / OTT</t>
  </si>
  <si>
    <t xml:space="preserve"> PLAY OFF, TASASATASET,  ka. / peli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</si>
  <si>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</si>
  <si>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</si>
  <si>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</si>
  <si>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</si>
  <si>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</si>
  <si>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</si>
  <si>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</si>
  <si>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</si>
  <si>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</si>
  <si>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</si>
  <si>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>214.   18.05. 2005  PuPe - Tahko  2-0</t>
  </si>
  <si>
    <t>29 v   9 kk 10 pv</t>
  </si>
  <si>
    <t>1076.</t>
  </si>
  <si>
    <t>796.</t>
  </si>
  <si>
    <t>610.</t>
  </si>
  <si>
    <t>504.</t>
  </si>
  <si>
    <t>409.</t>
  </si>
  <si>
    <t>329.</t>
  </si>
  <si>
    <t>264.</t>
  </si>
  <si>
    <t>214.</t>
  </si>
  <si>
    <t>171.</t>
  </si>
  <si>
    <t>138.</t>
  </si>
  <si>
    <t>558.</t>
  </si>
  <si>
    <t>430.</t>
  </si>
  <si>
    <t>353.</t>
  </si>
  <si>
    <t>305.</t>
  </si>
  <si>
    <t>257.</t>
  </si>
  <si>
    <t>220.</t>
  </si>
  <si>
    <t>198.</t>
  </si>
  <si>
    <t>158.</t>
  </si>
  <si>
    <t>125.</t>
  </si>
  <si>
    <t>1208.</t>
  </si>
  <si>
    <t>1054.</t>
  </si>
  <si>
    <t>753.</t>
  </si>
  <si>
    <t>626.</t>
  </si>
  <si>
    <t>563.</t>
  </si>
  <si>
    <t>448.</t>
  </si>
  <si>
    <t>389.</t>
  </si>
  <si>
    <t>382.</t>
  </si>
  <si>
    <t>349.</t>
  </si>
  <si>
    <t>301.</t>
  </si>
  <si>
    <t>1060.</t>
  </si>
  <si>
    <t>912.</t>
  </si>
  <si>
    <t>615.</t>
  </si>
  <si>
    <t>506.</t>
  </si>
  <si>
    <t>417.</t>
  </si>
  <si>
    <t>340.</t>
  </si>
  <si>
    <t>291.</t>
  </si>
  <si>
    <t>230.</t>
  </si>
  <si>
    <t>217.</t>
  </si>
  <si>
    <t>163.</t>
  </si>
  <si>
    <t>1155.</t>
  </si>
  <si>
    <t>988.</t>
  </si>
  <si>
    <t>690.</t>
  </si>
  <si>
    <t>587.</t>
  </si>
  <si>
    <t>491.</t>
  </si>
  <si>
    <t>400.</t>
  </si>
  <si>
    <t>348.</t>
  </si>
  <si>
    <t>311.</t>
  </si>
  <si>
    <t>284.</t>
  </si>
  <si>
    <t>231.</t>
  </si>
  <si>
    <t>263.</t>
  </si>
  <si>
    <t>279.</t>
  </si>
  <si>
    <t>156.</t>
  </si>
  <si>
    <t>141.</t>
  </si>
  <si>
    <t>152.</t>
  </si>
  <si>
    <t>154.</t>
  </si>
  <si>
    <t>151.</t>
  </si>
  <si>
    <t>132.</t>
  </si>
  <si>
    <t>130.</t>
  </si>
  <si>
    <t>176.</t>
  </si>
  <si>
    <t>137.</t>
  </si>
  <si>
    <t>106.</t>
  </si>
  <si>
    <t>55.</t>
  </si>
  <si>
    <t>37.</t>
  </si>
  <si>
    <t>36.</t>
  </si>
  <si>
    <t>40.</t>
  </si>
  <si>
    <t>219.</t>
  </si>
  <si>
    <t>225.</t>
  </si>
  <si>
    <t>153.</t>
  </si>
  <si>
    <t>131.</t>
  </si>
  <si>
    <t>115.</t>
  </si>
  <si>
    <t>93.</t>
  </si>
  <si>
    <t>98.</t>
  </si>
  <si>
    <t>64.</t>
  </si>
  <si>
    <t>66.</t>
  </si>
  <si>
    <t>TOP-100    1945-2019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</si>
</sst>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8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9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8" xfId="0" applyNumberFormat="1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 applyAlignment="1">
      <alignment horizontal="left"/>
    </xf>
    <xf numFmtId="165" fontId="3" fillId="7" borderId="12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165" fontId="3" fillId="7" borderId="11" xfId="0" applyNumberFormat="1" applyFont="1" applyFill="1" applyBorder="1" applyAlignment="1">
      <alignment horizontal="center"/>
    </xf>
    <xf numFmtId="49" fontId="3" fillId="7" borderId="14" xfId="0" applyNumberFormat="1" applyFont="1" applyFill="1" applyBorder="1" applyAlignment="1">
      <alignment horizontal="center"/>
    </xf>
    <xf numFmtId="0" fontId="8" fillId="5" borderId="2" xfId="0" applyFont="1" applyFill="1" applyBorder="1"/>
    <xf numFmtId="49" fontId="3" fillId="7" borderId="4" xfId="0" applyNumberFormat="1" applyFont="1" applyFill="1" applyBorder="1" applyAlignment="1">
      <alignment horizontal="center"/>
    </xf>
    <xf numFmtId="0" fontId="3" fillId="7" borderId="1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left"/>
    </xf>
    <xf numFmtId="165" fontId="3" fillId="7" borderId="1" xfId="1" applyNumberFormat="1" applyFont="1" applyFill="1" applyBorder="1" applyAlignment="1"/>
    <xf numFmtId="165" fontId="3" fillId="7" borderId="1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left"/>
    </xf>
    <xf numFmtId="49" fontId="3" fillId="7" borderId="12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2" fillId="4" borderId="8" xfId="0" applyFont="1" applyFill="1" applyBorder="1"/>
    <xf numFmtId="0" fontId="3" fillId="4" borderId="0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0" xfId="0" applyFont="1" applyFill="1" applyBorder="1"/>
    <xf numFmtId="14" fontId="3" fillId="4" borderId="11" xfId="0" applyNumberFormat="1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4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8" xfId="0" applyFont="1" applyFill="1" applyBorder="1"/>
    <xf numFmtId="0" fontId="3" fillId="3" borderId="7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2" fontId="3" fillId="4" borderId="12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8" xfId="0" applyNumberFormat="1" applyFont="1" applyFill="1" applyBorder="1"/>
    <xf numFmtId="2" fontId="3" fillId="3" borderId="7" xfId="0" applyNumberFormat="1" applyFont="1" applyFill="1" applyBorder="1" applyAlignment="1">
      <alignment horizontal="center"/>
    </xf>
    <xf numFmtId="0" fontId="3" fillId="3" borderId="8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1" fontId="3" fillId="4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0"/>
  <sheetViews>
    <sheetView tabSelected="1" zoomScale="83" zoomScaleNormal="83" workbookViewId="0"/>
  </sheetViews>
  <sheetFormatPr defaultRowHeight="15" customHeight="1" x14ac:dyDescent="0.25"/>
  <cols>
    <col min="1" max="1" width="0.7109375" style="110" customWidth="1"/>
    <col min="2" max="2" width="6.7109375" style="66" customWidth="1"/>
    <col min="3" max="3" width="5.42578125" style="65" customWidth="1"/>
    <col min="4" max="4" width="9" style="66" customWidth="1"/>
    <col min="5" max="13" width="5.7109375" style="65" customWidth="1"/>
    <col min="14" max="14" width="8.85546875" style="65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65" customWidth="1"/>
    <col min="26" max="26" width="8.7109375" style="65" customWidth="1"/>
    <col min="27" max="27" width="0.7109375" style="34" customWidth="1"/>
    <col min="28" max="31" width="6.7109375" style="65" customWidth="1"/>
    <col min="32" max="32" width="0.7109375" style="34" customWidth="1"/>
    <col min="33" max="33" width="14" style="65" customWidth="1"/>
    <col min="34" max="36" width="13.7109375" style="65" customWidth="1"/>
    <col min="37" max="37" width="0.7109375" style="65" customWidth="1"/>
    <col min="38" max="38" width="6.42578125" style="65" customWidth="1"/>
    <col min="39" max="39" width="6.28515625" style="65" customWidth="1"/>
    <col min="40" max="43" width="5.7109375" style="65" customWidth="1"/>
    <col min="44" max="16384" width="9.140625" style="110"/>
  </cols>
  <sheetData>
    <row r="1" spans="1:55" ht="16.5" customHeight="1" x14ac:dyDescent="0.25">
      <c r="A1" s="143"/>
      <c r="B1" s="2" t="s">
        <v>33</v>
      </c>
      <c r="C1" s="3"/>
      <c r="D1" s="4"/>
      <c r="E1" s="5" t="s">
        <v>98</v>
      </c>
      <c r="F1" s="6"/>
      <c r="G1" s="6"/>
      <c r="H1" s="6"/>
      <c r="I1" s="6"/>
      <c r="J1" s="6"/>
      <c r="K1" s="6"/>
      <c r="L1" s="6"/>
      <c r="M1" s="6"/>
      <c r="N1" s="144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</row>
    <row r="2" spans="1:55" s="149" customFormat="1" ht="15" customHeight="1" x14ac:dyDescent="0.2">
      <c r="A2" s="145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1" t="s">
        <v>134</v>
      </c>
      <c r="Q2" s="15"/>
      <c r="R2" s="15"/>
      <c r="S2" s="18"/>
      <c r="T2" s="19"/>
      <c r="U2" s="20" t="s">
        <v>14</v>
      </c>
      <c r="V2" s="14"/>
      <c r="W2" s="14"/>
      <c r="X2" s="20"/>
      <c r="Y2" s="146"/>
      <c r="Z2" s="147"/>
      <c r="AA2" s="19"/>
      <c r="AB2" s="22" t="s">
        <v>138</v>
      </c>
      <c r="AC2" s="20"/>
      <c r="AD2" s="14"/>
      <c r="AE2" s="21"/>
      <c r="AF2" s="19"/>
      <c r="AG2" s="22" t="s">
        <v>99</v>
      </c>
      <c r="AH2" s="14"/>
      <c r="AI2" s="14"/>
      <c r="AJ2" s="15"/>
      <c r="AK2" s="19"/>
      <c r="AL2" s="22" t="s">
        <v>100</v>
      </c>
      <c r="AM2" s="20"/>
      <c r="AN2" s="20"/>
      <c r="AO2" s="148" t="s">
        <v>101</v>
      </c>
      <c r="AP2" s="14"/>
      <c r="AQ2" s="15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</row>
    <row r="3" spans="1:55" s="149" customFormat="1" ht="15" customHeight="1" x14ac:dyDescent="0.2">
      <c r="A3" s="1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83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83</v>
      </c>
      <c r="AE3" s="18" t="s">
        <v>16</v>
      </c>
      <c r="AF3" s="23"/>
      <c r="AG3" s="18" t="s">
        <v>102</v>
      </c>
      <c r="AH3" s="18" t="s">
        <v>103</v>
      </c>
      <c r="AI3" s="15" t="s">
        <v>104</v>
      </c>
      <c r="AJ3" s="18" t="s">
        <v>105</v>
      </c>
      <c r="AK3" s="23"/>
      <c r="AL3" s="18" t="s">
        <v>22</v>
      </c>
      <c r="AM3" s="18" t="s">
        <v>23</v>
      </c>
      <c r="AN3" s="15" t="s">
        <v>106</v>
      </c>
      <c r="AO3" s="15" t="s">
        <v>30</v>
      </c>
      <c r="AP3" s="17" t="s">
        <v>31</v>
      </c>
      <c r="AQ3" s="18" t="s">
        <v>32</v>
      </c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</row>
    <row r="4" spans="1:55" s="149" customFormat="1" ht="15" customHeight="1" x14ac:dyDescent="0.2">
      <c r="A4" s="145"/>
      <c r="B4" s="24">
        <v>1997</v>
      </c>
      <c r="C4" s="24" t="s">
        <v>50</v>
      </c>
      <c r="D4" s="25" t="s">
        <v>51</v>
      </c>
      <c r="E4" s="24"/>
      <c r="F4" s="26" t="s">
        <v>52</v>
      </c>
      <c r="G4" s="27"/>
      <c r="H4" s="28"/>
      <c r="I4" s="24"/>
      <c r="J4" s="24"/>
      <c r="K4" s="24"/>
      <c r="L4" s="24"/>
      <c r="M4" s="24"/>
      <c r="N4" s="24"/>
      <c r="O4" s="23"/>
      <c r="P4" s="18"/>
      <c r="Q4" s="18"/>
      <c r="R4" s="18"/>
      <c r="S4" s="18"/>
      <c r="T4" s="23"/>
      <c r="U4" s="29"/>
      <c r="V4" s="30"/>
      <c r="W4" s="31"/>
      <c r="X4" s="30"/>
      <c r="Y4" s="30"/>
      <c r="Z4" s="33"/>
      <c r="AA4" s="23"/>
      <c r="AB4" s="18"/>
      <c r="AC4" s="18"/>
      <c r="AD4" s="18"/>
      <c r="AE4" s="18"/>
      <c r="AF4" s="23"/>
      <c r="AG4" s="29"/>
      <c r="AH4" s="29"/>
      <c r="AI4" s="29"/>
      <c r="AJ4" s="29"/>
      <c r="AK4" s="23"/>
      <c r="AL4" s="30"/>
      <c r="AM4" s="30"/>
      <c r="AN4" s="29"/>
      <c r="AO4" s="29"/>
      <c r="AP4" s="29"/>
      <c r="AQ4" s="29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</row>
    <row r="5" spans="1:55" s="149" customFormat="1" ht="15" customHeight="1" x14ac:dyDescent="0.25">
      <c r="A5" s="145"/>
      <c r="B5" s="30">
        <v>1997</v>
      </c>
      <c r="C5" s="30" t="s">
        <v>34</v>
      </c>
      <c r="D5" s="2" t="s">
        <v>35</v>
      </c>
      <c r="E5" s="30">
        <v>21</v>
      </c>
      <c r="F5" s="30">
        <v>0</v>
      </c>
      <c r="G5" s="31">
        <v>3</v>
      </c>
      <c r="H5" s="30">
        <v>7</v>
      </c>
      <c r="I5" s="30">
        <v>61</v>
      </c>
      <c r="J5" s="30">
        <v>21</v>
      </c>
      <c r="K5" s="30">
        <v>24</v>
      </c>
      <c r="L5" s="30">
        <v>13</v>
      </c>
      <c r="M5" s="30">
        <v>3</v>
      </c>
      <c r="N5" s="33">
        <v>0.46899999999999997</v>
      </c>
      <c r="O5" s="34"/>
      <c r="P5" s="18"/>
      <c r="Q5" s="18"/>
      <c r="R5" s="18"/>
      <c r="S5" s="18"/>
      <c r="T5" s="23"/>
      <c r="U5" s="30">
        <v>7</v>
      </c>
      <c r="V5" s="30">
        <v>0</v>
      </c>
      <c r="W5" s="31">
        <v>1</v>
      </c>
      <c r="X5" s="30">
        <v>5</v>
      </c>
      <c r="Y5" s="30">
        <v>20</v>
      </c>
      <c r="Z5" s="33">
        <v>0.58199999999999996</v>
      </c>
      <c r="AA5" s="23"/>
      <c r="AB5" s="18"/>
      <c r="AC5" s="18"/>
      <c r="AD5" s="18"/>
      <c r="AE5" s="18"/>
      <c r="AF5" s="23"/>
      <c r="AG5" s="29" t="s">
        <v>130</v>
      </c>
      <c r="AH5" s="29" t="s">
        <v>116</v>
      </c>
      <c r="AI5" s="29" t="s">
        <v>126</v>
      </c>
      <c r="AJ5" s="29"/>
      <c r="AK5" s="23"/>
      <c r="AL5" s="30"/>
      <c r="AM5" s="30"/>
      <c r="AN5" s="30"/>
      <c r="AO5" s="31"/>
      <c r="AP5" s="35"/>
      <c r="AQ5" s="30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</row>
    <row r="6" spans="1:55" s="149" customFormat="1" ht="15" customHeight="1" x14ac:dyDescent="0.25">
      <c r="A6" s="145"/>
      <c r="B6" s="30">
        <v>1998</v>
      </c>
      <c r="C6" s="30" t="s">
        <v>36</v>
      </c>
      <c r="D6" s="36" t="s">
        <v>35</v>
      </c>
      <c r="E6" s="30">
        <v>27</v>
      </c>
      <c r="F6" s="30">
        <v>0</v>
      </c>
      <c r="G6" s="30">
        <v>4</v>
      </c>
      <c r="H6" s="30">
        <v>7</v>
      </c>
      <c r="I6" s="30">
        <v>83</v>
      </c>
      <c r="J6" s="30">
        <v>23</v>
      </c>
      <c r="K6" s="30">
        <v>38</v>
      </c>
      <c r="L6" s="30">
        <v>18</v>
      </c>
      <c r="M6" s="30">
        <v>4</v>
      </c>
      <c r="N6" s="33">
        <v>0.46899999999999997</v>
      </c>
      <c r="O6" s="34"/>
      <c r="P6" s="18"/>
      <c r="Q6" s="18"/>
      <c r="R6" s="18"/>
      <c r="S6" s="18"/>
      <c r="T6" s="23"/>
      <c r="U6" s="30"/>
      <c r="V6" s="30"/>
      <c r="W6" s="31"/>
      <c r="X6" s="30"/>
      <c r="Y6" s="30"/>
      <c r="Z6" s="33"/>
      <c r="AA6" s="23"/>
      <c r="AB6" s="18"/>
      <c r="AC6" s="18"/>
      <c r="AD6" s="18"/>
      <c r="AE6" s="18"/>
      <c r="AF6" s="23"/>
      <c r="AG6" s="29"/>
      <c r="AH6" s="29"/>
      <c r="AI6" s="29"/>
      <c r="AJ6" s="29"/>
      <c r="AK6" s="23"/>
      <c r="AL6" s="30"/>
      <c r="AM6" s="30"/>
      <c r="AN6" s="30"/>
      <c r="AO6" s="31"/>
      <c r="AP6" s="35"/>
      <c r="AQ6" s="30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</row>
    <row r="7" spans="1:55" s="149" customFormat="1" ht="15" customHeight="1" x14ac:dyDescent="0.25">
      <c r="A7" s="145"/>
      <c r="B7" s="37">
        <v>1999</v>
      </c>
      <c r="C7" s="37" t="s">
        <v>37</v>
      </c>
      <c r="D7" s="38" t="s">
        <v>35</v>
      </c>
      <c r="E7" s="37">
        <v>28</v>
      </c>
      <c r="F7" s="37">
        <v>3</v>
      </c>
      <c r="G7" s="39">
        <v>11</v>
      </c>
      <c r="H7" s="37">
        <v>23</v>
      </c>
      <c r="I7" s="37">
        <v>89</v>
      </c>
      <c r="J7" s="37">
        <v>49</v>
      </c>
      <c r="K7" s="37">
        <v>13</v>
      </c>
      <c r="L7" s="37">
        <v>13</v>
      </c>
      <c r="M7" s="37">
        <v>14</v>
      </c>
      <c r="N7" s="33">
        <v>0.47899999999999998</v>
      </c>
      <c r="O7" s="34"/>
      <c r="P7" s="18"/>
      <c r="Q7" s="18"/>
      <c r="R7" s="18"/>
      <c r="S7" s="18"/>
      <c r="T7" s="23"/>
      <c r="U7" s="30">
        <v>9</v>
      </c>
      <c r="V7" s="30">
        <v>0</v>
      </c>
      <c r="W7" s="31">
        <v>6</v>
      </c>
      <c r="X7" s="30">
        <v>4</v>
      </c>
      <c r="Y7" s="30">
        <v>26</v>
      </c>
      <c r="Z7" s="33">
        <v>0.49099999999999999</v>
      </c>
      <c r="AA7" s="23"/>
      <c r="AB7" s="18"/>
      <c r="AC7" s="18"/>
      <c r="AD7" s="18"/>
      <c r="AE7" s="18"/>
      <c r="AF7" s="23"/>
      <c r="AG7" s="29" t="s">
        <v>114</v>
      </c>
      <c r="AH7" s="29" t="s">
        <v>115</v>
      </c>
      <c r="AI7" s="29"/>
      <c r="AJ7" s="29" t="s">
        <v>116</v>
      </c>
      <c r="AK7" s="23"/>
      <c r="AL7" s="30">
        <v>1</v>
      </c>
      <c r="AM7" s="30"/>
      <c r="AN7" s="30"/>
      <c r="AO7" s="31"/>
      <c r="AP7" s="35">
        <v>1</v>
      </c>
      <c r="AQ7" s="30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</row>
    <row r="8" spans="1:55" s="149" customFormat="1" ht="15" customHeight="1" x14ac:dyDescent="0.25">
      <c r="A8" s="145"/>
      <c r="B8" s="30">
        <v>2000</v>
      </c>
      <c r="C8" s="30" t="s">
        <v>34</v>
      </c>
      <c r="D8" s="2" t="s">
        <v>35</v>
      </c>
      <c r="E8" s="30">
        <v>18</v>
      </c>
      <c r="F8" s="30">
        <v>0</v>
      </c>
      <c r="G8" s="31">
        <v>12</v>
      </c>
      <c r="H8" s="30">
        <v>15</v>
      </c>
      <c r="I8" s="30">
        <v>70</v>
      </c>
      <c r="J8" s="30">
        <v>31</v>
      </c>
      <c r="K8" s="30">
        <v>23</v>
      </c>
      <c r="L8" s="30">
        <v>4</v>
      </c>
      <c r="M8" s="30">
        <v>12</v>
      </c>
      <c r="N8" s="33">
        <v>0.65400000000000003</v>
      </c>
      <c r="O8" s="34"/>
      <c r="P8" s="18"/>
      <c r="Q8" s="18"/>
      <c r="R8" s="18"/>
      <c r="S8" s="18"/>
      <c r="T8" s="23"/>
      <c r="U8" s="30">
        <v>10</v>
      </c>
      <c r="V8" s="30">
        <v>0</v>
      </c>
      <c r="W8" s="31">
        <v>2</v>
      </c>
      <c r="X8" s="30">
        <v>5</v>
      </c>
      <c r="Y8" s="30">
        <v>29</v>
      </c>
      <c r="Z8" s="33">
        <v>0.55800000000000005</v>
      </c>
      <c r="AA8" s="23"/>
      <c r="AB8" s="18"/>
      <c r="AC8" s="18"/>
      <c r="AD8" s="18"/>
      <c r="AE8" s="18"/>
      <c r="AF8" s="23"/>
      <c r="AG8" s="29" t="s">
        <v>117</v>
      </c>
      <c r="AH8" s="29" t="s">
        <v>118</v>
      </c>
      <c r="AI8" s="29" t="s">
        <v>119</v>
      </c>
      <c r="AJ8" s="29"/>
      <c r="AK8" s="23"/>
      <c r="AL8" s="30"/>
      <c r="AM8" s="30"/>
      <c r="AN8" s="29"/>
      <c r="AO8" s="31"/>
      <c r="AP8" s="31"/>
      <c r="AQ8" s="31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</row>
    <row r="9" spans="1:55" s="149" customFormat="1" ht="15" customHeight="1" x14ac:dyDescent="0.25">
      <c r="A9" s="145"/>
      <c r="B9" s="30">
        <v>2001</v>
      </c>
      <c r="C9" s="30" t="s">
        <v>34</v>
      </c>
      <c r="D9" s="2" t="s">
        <v>35</v>
      </c>
      <c r="E9" s="30">
        <v>28</v>
      </c>
      <c r="F9" s="30">
        <v>0</v>
      </c>
      <c r="G9" s="31">
        <v>8</v>
      </c>
      <c r="H9" s="30">
        <v>17</v>
      </c>
      <c r="I9" s="30">
        <v>116</v>
      </c>
      <c r="J9" s="30">
        <v>38</v>
      </c>
      <c r="K9" s="30">
        <v>56</v>
      </c>
      <c r="L9" s="30">
        <v>14</v>
      </c>
      <c r="M9" s="30">
        <v>8</v>
      </c>
      <c r="N9" s="33">
        <v>0.68200000000000005</v>
      </c>
      <c r="O9" s="34"/>
      <c r="P9" s="18"/>
      <c r="Q9" s="18"/>
      <c r="R9" s="18"/>
      <c r="S9" s="18"/>
      <c r="T9" s="23"/>
      <c r="U9" s="30">
        <v>10</v>
      </c>
      <c r="V9" s="30">
        <v>0</v>
      </c>
      <c r="W9" s="31">
        <v>0</v>
      </c>
      <c r="X9" s="30">
        <v>9</v>
      </c>
      <c r="Y9" s="30">
        <v>37</v>
      </c>
      <c r="Z9" s="33">
        <v>0.60699999999999998</v>
      </c>
      <c r="AA9" s="23"/>
      <c r="AB9" s="18"/>
      <c r="AC9" s="18"/>
      <c r="AD9" s="18"/>
      <c r="AE9" s="18"/>
      <c r="AF9" s="23"/>
      <c r="AG9" s="29" t="s">
        <v>120</v>
      </c>
      <c r="AH9" s="29" t="s">
        <v>116</v>
      </c>
      <c r="AI9" s="29" t="s">
        <v>121</v>
      </c>
      <c r="AJ9" s="29"/>
      <c r="AK9" s="23"/>
      <c r="AL9" s="30"/>
      <c r="AM9" s="30"/>
      <c r="AN9" s="30"/>
      <c r="AO9" s="31"/>
      <c r="AP9" s="31"/>
      <c r="AQ9" s="31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</row>
    <row r="10" spans="1:55" s="149" customFormat="1" ht="15" customHeight="1" x14ac:dyDescent="0.25">
      <c r="A10" s="145"/>
      <c r="B10" s="30">
        <v>2002</v>
      </c>
      <c r="C10" s="30" t="s">
        <v>38</v>
      </c>
      <c r="D10" s="2" t="s">
        <v>35</v>
      </c>
      <c r="E10" s="30">
        <v>26</v>
      </c>
      <c r="F10" s="30">
        <v>1</v>
      </c>
      <c r="G10" s="31">
        <v>16</v>
      </c>
      <c r="H10" s="30">
        <v>19</v>
      </c>
      <c r="I10" s="30">
        <v>92</v>
      </c>
      <c r="J10" s="30">
        <v>17</v>
      </c>
      <c r="K10" s="30">
        <v>29</v>
      </c>
      <c r="L10" s="30">
        <v>29</v>
      </c>
      <c r="M10" s="30">
        <v>17</v>
      </c>
      <c r="N10" s="33">
        <v>0.55800000000000005</v>
      </c>
      <c r="O10" s="34"/>
      <c r="P10" s="18"/>
      <c r="Q10" s="18"/>
      <c r="R10" s="18"/>
      <c r="S10" s="18"/>
      <c r="T10" s="23"/>
      <c r="U10" s="30">
        <v>8</v>
      </c>
      <c r="V10" s="30">
        <v>0</v>
      </c>
      <c r="W10" s="31">
        <v>1</v>
      </c>
      <c r="X10" s="30">
        <v>8</v>
      </c>
      <c r="Y10" s="30">
        <v>31</v>
      </c>
      <c r="Z10" s="33">
        <v>0.58499999999999996</v>
      </c>
      <c r="AA10" s="23"/>
      <c r="AB10" s="18"/>
      <c r="AC10" s="18"/>
      <c r="AD10" s="18"/>
      <c r="AE10" s="18"/>
      <c r="AF10" s="23"/>
      <c r="AG10" s="29" t="s">
        <v>117</v>
      </c>
      <c r="AH10" s="29" t="s">
        <v>122</v>
      </c>
      <c r="AI10" s="29" t="s">
        <v>123</v>
      </c>
      <c r="AJ10" s="29"/>
      <c r="AK10" s="23"/>
      <c r="AL10" s="30"/>
      <c r="AM10" s="30"/>
      <c r="AN10" s="30"/>
      <c r="AO10" s="31"/>
      <c r="AP10" s="31"/>
      <c r="AQ10" s="31">
        <v>1</v>
      </c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</row>
    <row r="11" spans="1:55" s="149" customFormat="1" ht="15" customHeight="1" x14ac:dyDescent="0.25">
      <c r="A11" s="145"/>
      <c r="B11" s="30">
        <v>2003</v>
      </c>
      <c r="C11" s="30" t="s">
        <v>39</v>
      </c>
      <c r="D11" s="2" t="s">
        <v>35</v>
      </c>
      <c r="E11" s="30">
        <v>26</v>
      </c>
      <c r="F11" s="30">
        <v>1</v>
      </c>
      <c r="G11" s="31">
        <v>11</v>
      </c>
      <c r="H11" s="30">
        <v>14</v>
      </c>
      <c r="I11" s="30">
        <v>77</v>
      </c>
      <c r="J11" s="30">
        <v>19</v>
      </c>
      <c r="K11" s="30">
        <v>22</v>
      </c>
      <c r="L11" s="30">
        <v>24</v>
      </c>
      <c r="M11" s="30">
        <v>12</v>
      </c>
      <c r="N11" s="33">
        <v>0.48099999999999998</v>
      </c>
      <c r="O11" s="34"/>
      <c r="P11" s="18"/>
      <c r="Q11" s="18"/>
      <c r="R11" s="18"/>
      <c r="S11" s="18"/>
      <c r="T11" s="23"/>
      <c r="U11" s="30">
        <v>7</v>
      </c>
      <c r="V11" s="30">
        <v>0</v>
      </c>
      <c r="W11" s="31">
        <v>1</v>
      </c>
      <c r="X11" s="30">
        <v>1</v>
      </c>
      <c r="Y11" s="30">
        <v>22</v>
      </c>
      <c r="Z11" s="33">
        <v>0.57899999999999996</v>
      </c>
      <c r="AA11" s="23"/>
      <c r="AB11" s="18"/>
      <c r="AC11" s="18"/>
      <c r="AD11" s="18"/>
      <c r="AE11" s="18"/>
      <c r="AF11" s="23"/>
      <c r="AG11" s="29" t="s">
        <v>124</v>
      </c>
      <c r="AH11" s="29"/>
      <c r="AI11" s="29"/>
      <c r="AJ11" s="29"/>
      <c r="AK11" s="23"/>
      <c r="AL11" s="30"/>
      <c r="AM11" s="30"/>
      <c r="AN11" s="30"/>
      <c r="AO11" s="31"/>
      <c r="AP11" s="31"/>
      <c r="AQ11" s="31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</row>
    <row r="12" spans="1:55" s="149" customFormat="1" ht="15" customHeight="1" x14ac:dyDescent="0.25">
      <c r="A12" s="145"/>
      <c r="B12" s="30">
        <v>2004</v>
      </c>
      <c r="C12" s="30" t="s">
        <v>34</v>
      </c>
      <c r="D12" s="2" t="s">
        <v>35</v>
      </c>
      <c r="E12" s="30">
        <v>25</v>
      </c>
      <c r="F12" s="30">
        <v>1</v>
      </c>
      <c r="G12" s="31">
        <v>1</v>
      </c>
      <c r="H12" s="30">
        <v>24</v>
      </c>
      <c r="I12" s="30">
        <v>106</v>
      </c>
      <c r="J12" s="30">
        <v>33</v>
      </c>
      <c r="K12" s="30">
        <v>56</v>
      </c>
      <c r="L12" s="30">
        <v>15</v>
      </c>
      <c r="M12" s="30">
        <v>2</v>
      </c>
      <c r="N12" s="33">
        <v>0.63900000000000001</v>
      </c>
      <c r="O12" s="34"/>
      <c r="P12" s="18"/>
      <c r="Q12" s="18" t="s">
        <v>135</v>
      </c>
      <c r="R12" s="18"/>
      <c r="S12" s="18"/>
      <c r="T12" s="23"/>
      <c r="U12" s="30">
        <v>13</v>
      </c>
      <c r="V12" s="30">
        <v>1</v>
      </c>
      <c r="W12" s="31">
        <v>2</v>
      </c>
      <c r="X12" s="30">
        <v>11</v>
      </c>
      <c r="Y12" s="30">
        <v>50</v>
      </c>
      <c r="Z12" s="33">
        <v>0.61</v>
      </c>
      <c r="AA12" s="34"/>
      <c r="AB12" s="18"/>
      <c r="AC12" s="18"/>
      <c r="AD12" s="18"/>
      <c r="AE12" s="18"/>
      <c r="AF12" s="23"/>
      <c r="AG12" s="29" t="s">
        <v>125</v>
      </c>
      <c r="AH12" s="29" t="s">
        <v>118</v>
      </c>
      <c r="AI12" s="29" t="s">
        <v>126</v>
      </c>
      <c r="AJ12" s="29"/>
      <c r="AK12" s="23"/>
      <c r="AL12" s="30"/>
      <c r="AM12" s="30"/>
      <c r="AN12" s="30"/>
      <c r="AO12" s="31"/>
      <c r="AP12" s="31"/>
      <c r="AQ12" s="31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</row>
    <row r="13" spans="1:55" s="149" customFormat="1" ht="15" customHeight="1" x14ac:dyDescent="0.25">
      <c r="A13" s="145"/>
      <c r="B13" s="30">
        <v>2005</v>
      </c>
      <c r="C13" s="30" t="s">
        <v>34</v>
      </c>
      <c r="D13" s="2" t="s">
        <v>35</v>
      </c>
      <c r="E13" s="30">
        <v>25</v>
      </c>
      <c r="F13" s="30">
        <v>2</v>
      </c>
      <c r="G13" s="31">
        <v>8</v>
      </c>
      <c r="H13" s="30">
        <v>10</v>
      </c>
      <c r="I13" s="30">
        <v>67</v>
      </c>
      <c r="J13" s="30">
        <v>28</v>
      </c>
      <c r="K13" s="30">
        <v>21</v>
      </c>
      <c r="L13" s="30">
        <v>8</v>
      </c>
      <c r="M13" s="30">
        <v>10</v>
      </c>
      <c r="N13" s="33">
        <v>0.504</v>
      </c>
      <c r="O13" s="34"/>
      <c r="P13" s="18"/>
      <c r="Q13" s="18"/>
      <c r="R13" s="18"/>
      <c r="S13" s="18"/>
      <c r="T13" s="23"/>
      <c r="U13" s="30">
        <v>14</v>
      </c>
      <c r="V13" s="30">
        <v>0</v>
      </c>
      <c r="W13" s="31">
        <v>2</v>
      </c>
      <c r="X13" s="30">
        <v>5</v>
      </c>
      <c r="Y13" s="30">
        <v>44</v>
      </c>
      <c r="Z13" s="33">
        <v>0.56100000000000005</v>
      </c>
      <c r="AA13" s="34"/>
      <c r="AB13" s="18"/>
      <c r="AC13" s="18"/>
      <c r="AD13" s="18"/>
      <c r="AE13" s="18"/>
      <c r="AF13" s="23"/>
      <c r="AG13" s="29" t="s">
        <v>125</v>
      </c>
      <c r="AH13" s="29" t="s">
        <v>127</v>
      </c>
      <c r="AI13" s="29" t="s">
        <v>128</v>
      </c>
      <c r="AJ13" s="29"/>
      <c r="AK13" s="23"/>
      <c r="AL13" s="30"/>
      <c r="AM13" s="30"/>
      <c r="AN13" s="30"/>
      <c r="AO13" s="31"/>
      <c r="AP13" s="31"/>
      <c r="AQ13" s="31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</row>
    <row r="14" spans="1:55" s="149" customFormat="1" ht="15" customHeight="1" x14ac:dyDescent="0.25">
      <c r="A14" s="145"/>
      <c r="B14" s="30">
        <v>2006</v>
      </c>
      <c r="C14" s="30" t="s">
        <v>40</v>
      </c>
      <c r="D14" s="2" t="s">
        <v>35</v>
      </c>
      <c r="E14" s="30">
        <v>27</v>
      </c>
      <c r="F14" s="30">
        <v>4</v>
      </c>
      <c r="G14" s="31">
        <v>10</v>
      </c>
      <c r="H14" s="30">
        <v>28</v>
      </c>
      <c r="I14" s="30">
        <v>163</v>
      </c>
      <c r="J14" s="30">
        <v>15</v>
      </c>
      <c r="K14" s="30">
        <v>86</v>
      </c>
      <c r="L14" s="30">
        <v>48</v>
      </c>
      <c r="M14" s="30">
        <v>14</v>
      </c>
      <c r="N14" s="33">
        <v>0.68200000000000005</v>
      </c>
      <c r="O14" s="34"/>
      <c r="P14" s="18"/>
      <c r="Q14" s="18" t="s">
        <v>136</v>
      </c>
      <c r="R14" s="18" t="s">
        <v>137</v>
      </c>
      <c r="S14" s="18" t="s">
        <v>39</v>
      </c>
      <c r="T14" s="23"/>
      <c r="U14" s="30">
        <v>7</v>
      </c>
      <c r="V14" s="30">
        <v>0</v>
      </c>
      <c r="W14" s="31">
        <v>0</v>
      </c>
      <c r="X14" s="30">
        <v>1</v>
      </c>
      <c r="Y14" s="30">
        <v>30</v>
      </c>
      <c r="Z14" s="33">
        <v>0.66700000000000004</v>
      </c>
      <c r="AA14" s="34"/>
      <c r="AB14" s="18"/>
      <c r="AC14" s="18"/>
      <c r="AD14" s="18"/>
      <c r="AE14" s="18"/>
      <c r="AF14" s="23"/>
      <c r="AG14" s="29" t="s">
        <v>129</v>
      </c>
      <c r="AH14" s="29"/>
      <c r="AI14" s="29"/>
      <c r="AJ14" s="29"/>
      <c r="AK14" s="23"/>
      <c r="AL14" s="30">
        <v>1</v>
      </c>
      <c r="AM14" s="30"/>
      <c r="AN14" s="30"/>
      <c r="AO14" s="31"/>
      <c r="AP14" s="31"/>
      <c r="AQ14" s="31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</row>
    <row r="15" spans="1:55" s="149" customFormat="1" ht="15" customHeight="1" x14ac:dyDescent="0.2">
      <c r="A15" s="150"/>
      <c r="B15" s="16" t="s">
        <v>7</v>
      </c>
      <c r="C15" s="17"/>
      <c r="D15" s="15"/>
      <c r="E15" s="18">
        <v>251</v>
      </c>
      <c r="F15" s="18">
        <v>12</v>
      </c>
      <c r="G15" s="18">
        <v>84</v>
      </c>
      <c r="H15" s="18">
        <v>164</v>
      </c>
      <c r="I15" s="18">
        <v>924</v>
      </c>
      <c r="J15" s="18">
        <v>274</v>
      </c>
      <c r="K15" s="18">
        <v>368</v>
      </c>
      <c r="L15" s="18">
        <v>186</v>
      </c>
      <c r="M15" s="18">
        <v>96</v>
      </c>
      <c r="N15" s="40">
        <v>0.56599999999999995</v>
      </c>
      <c r="O15" s="23"/>
      <c r="P15" s="92" t="s">
        <v>107</v>
      </c>
      <c r="Q15" s="92" t="s">
        <v>107</v>
      </c>
      <c r="R15" s="92" t="s">
        <v>107</v>
      </c>
      <c r="S15" s="92" t="s">
        <v>107</v>
      </c>
      <c r="T15" s="23"/>
      <c r="U15" s="18">
        <v>85</v>
      </c>
      <c r="V15" s="18">
        <v>1</v>
      </c>
      <c r="W15" s="18">
        <v>15</v>
      </c>
      <c r="X15" s="18">
        <v>49</v>
      </c>
      <c r="Y15" s="18">
        <v>289</v>
      </c>
      <c r="Z15" s="40">
        <v>0.58199999999999996</v>
      </c>
      <c r="AA15" s="23"/>
      <c r="AB15" s="92" t="s">
        <v>107</v>
      </c>
      <c r="AC15" s="92" t="s">
        <v>107</v>
      </c>
      <c r="AD15" s="92" t="s">
        <v>107</v>
      </c>
      <c r="AE15" s="92" t="s">
        <v>107</v>
      </c>
      <c r="AF15" s="23"/>
      <c r="AG15" s="92" t="s">
        <v>133</v>
      </c>
      <c r="AH15" s="92" t="s">
        <v>131</v>
      </c>
      <c r="AI15" s="92" t="s">
        <v>132</v>
      </c>
      <c r="AJ15" s="92" t="s">
        <v>93</v>
      </c>
      <c r="AK15" s="23"/>
      <c r="AL15" s="18">
        <v>2</v>
      </c>
      <c r="AM15" s="18">
        <v>0</v>
      </c>
      <c r="AN15" s="18">
        <v>0</v>
      </c>
      <c r="AO15" s="18">
        <v>0</v>
      </c>
      <c r="AP15" s="18">
        <v>1</v>
      </c>
      <c r="AQ15" s="18">
        <v>1</v>
      </c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</row>
    <row r="16" spans="1:55" s="149" customFormat="1" ht="15" customHeight="1" x14ac:dyDescent="0.2">
      <c r="A16" s="150"/>
      <c r="B16" s="16" t="s">
        <v>255</v>
      </c>
      <c r="C16" s="17"/>
      <c r="D16" s="15"/>
      <c r="E16" s="17"/>
      <c r="F16" s="14"/>
      <c r="G16" s="14"/>
      <c r="H16" s="14"/>
      <c r="I16" s="14"/>
      <c r="J16" s="14"/>
      <c r="K16" s="14"/>
      <c r="L16" s="14"/>
      <c r="M16" s="14"/>
      <c r="N16" s="151"/>
      <c r="O16" s="23"/>
      <c r="P16" s="22"/>
      <c r="Q16" s="20"/>
      <c r="R16" s="146"/>
      <c r="S16" s="147"/>
      <c r="T16" s="23"/>
      <c r="U16" s="17" t="s">
        <v>148</v>
      </c>
      <c r="V16" s="20"/>
      <c r="W16" s="146"/>
      <c r="X16" s="14" t="s">
        <v>139</v>
      </c>
      <c r="Y16" s="146" t="s">
        <v>149</v>
      </c>
      <c r="Z16" s="147"/>
      <c r="AA16" s="23"/>
      <c r="AB16" s="22"/>
      <c r="AC16" s="20"/>
      <c r="AD16" s="146"/>
      <c r="AE16" s="147"/>
      <c r="AF16" s="23"/>
      <c r="AG16" s="152">
        <v>0.77800000000000002</v>
      </c>
      <c r="AH16" s="153">
        <v>0.14299999999999999</v>
      </c>
      <c r="AI16" s="153">
        <v>0.16700000000000001</v>
      </c>
      <c r="AJ16" s="154">
        <v>0</v>
      </c>
      <c r="AK16" s="23"/>
      <c r="AL16" s="17"/>
      <c r="AM16" s="14"/>
      <c r="AN16" s="14"/>
      <c r="AO16" s="14"/>
      <c r="AP16" s="14"/>
      <c r="AQ16" s="15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</row>
    <row r="17" spans="1:55" ht="15" customHeight="1" x14ac:dyDescent="0.2">
      <c r="A17" s="145"/>
      <c r="B17" s="2" t="s">
        <v>2</v>
      </c>
      <c r="C17" s="35"/>
      <c r="D17" s="41">
        <v>704.66666666666663</v>
      </c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23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</row>
    <row r="18" spans="1:55" s="149" customFormat="1" ht="15" customHeight="1" x14ac:dyDescent="0.25">
      <c r="A18" s="145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34"/>
      <c r="P18" s="42"/>
      <c r="Q18" s="45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23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</row>
    <row r="19" spans="1:55" ht="15" customHeight="1" x14ac:dyDescent="0.25">
      <c r="A19" s="145"/>
      <c r="B19" s="22" t="s">
        <v>24</v>
      </c>
      <c r="C19" s="46"/>
      <c r="D19" s="46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2"/>
      <c r="K19" s="18" t="s">
        <v>26</v>
      </c>
      <c r="L19" s="18" t="s">
        <v>27</v>
      </c>
      <c r="M19" s="18" t="s">
        <v>28</v>
      </c>
      <c r="N19" s="18" t="s">
        <v>21</v>
      </c>
      <c r="O19" s="23"/>
      <c r="P19" s="47" t="s">
        <v>29</v>
      </c>
      <c r="Q19" s="47"/>
      <c r="R19" s="12"/>
      <c r="S19" s="12"/>
      <c r="T19" s="48"/>
      <c r="U19" s="48"/>
      <c r="V19" s="48"/>
      <c r="W19" s="48"/>
      <c r="X19" s="48"/>
      <c r="Y19" s="12"/>
      <c r="Z19" s="12"/>
      <c r="AA19" s="12"/>
      <c r="AB19" s="12"/>
      <c r="AC19" s="12"/>
      <c r="AD19" s="12"/>
      <c r="AE19" s="49"/>
      <c r="AF19" s="23"/>
      <c r="AG19" s="47" t="s">
        <v>108</v>
      </c>
      <c r="AH19" s="12"/>
      <c r="AI19" s="48"/>
      <c r="AJ19" s="12"/>
      <c r="AK19" s="12"/>
      <c r="AL19" s="12"/>
      <c r="AM19" s="12"/>
      <c r="AN19" s="12"/>
      <c r="AO19" s="12"/>
      <c r="AP19" s="12"/>
      <c r="AQ19" s="49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</row>
    <row r="20" spans="1:55" ht="15" customHeight="1" x14ac:dyDescent="0.25">
      <c r="A20" s="145"/>
      <c r="B20" s="47" t="s">
        <v>12</v>
      </c>
      <c r="C20" s="12"/>
      <c r="D20" s="49"/>
      <c r="E20" s="30">
        <v>251</v>
      </c>
      <c r="F20" s="30">
        <v>12</v>
      </c>
      <c r="G20" s="30">
        <v>84</v>
      </c>
      <c r="H20" s="30">
        <v>164</v>
      </c>
      <c r="I20" s="30">
        <v>924</v>
      </c>
      <c r="J20" s="42"/>
      <c r="K20" s="50">
        <v>0.38247011952191234</v>
      </c>
      <c r="L20" s="50">
        <v>0.65338645418326691</v>
      </c>
      <c r="M20" s="50">
        <v>3.6812749003984062</v>
      </c>
      <c r="N20" s="51">
        <v>0.56599999999999995</v>
      </c>
      <c r="O20" s="34">
        <f>PRODUCT(I20/N20)</f>
        <v>1632.5088339222616</v>
      </c>
      <c r="P20" s="165" t="s">
        <v>9</v>
      </c>
      <c r="Q20" s="180"/>
      <c r="R20" s="166" t="s">
        <v>41</v>
      </c>
      <c r="S20" s="181"/>
      <c r="T20" s="181"/>
      <c r="U20" s="181"/>
      <c r="V20" s="181"/>
      <c r="W20" s="181"/>
      <c r="X20" s="181"/>
      <c r="Y20" s="182"/>
      <c r="Z20" s="183" t="s">
        <v>109</v>
      </c>
      <c r="AA20" s="166"/>
      <c r="AB20" s="166"/>
      <c r="AC20" s="182"/>
      <c r="AD20" s="182" t="s">
        <v>46</v>
      </c>
      <c r="AE20" s="184"/>
      <c r="AF20" s="23"/>
      <c r="AG20" s="165"/>
      <c r="AH20" s="196"/>
      <c r="AI20" s="196"/>
      <c r="AJ20" s="182"/>
      <c r="AK20" s="166"/>
      <c r="AL20" s="166"/>
      <c r="AM20" s="166"/>
      <c r="AN20" s="166"/>
      <c r="AO20" s="166"/>
      <c r="AP20" s="166"/>
      <c r="AQ20" s="167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</row>
    <row r="21" spans="1:55" ht="15" customHeight="1" x14ac:dyDescent="0.25">
      <c r="A21" s="145"/>
      <c r="B21" s="52" t="s">
        <v>14</v>
      </c>
      <c r="C21" s="53"/>
      <c r="D21" s="54"/>
      <c r="E21" s="30">
        <v>85</v>
      </c>
      <c r="F21" s="30">
        <v>1</v>
      </c>
      <c r="G21" s="30">
        <v>15</v>
      </c>
      <c r="H21" s="30">
        <v>49</v>
      </c>
      <c r="I21" s="30">
        <v>289</v>
      </c>
      <c r="J21" s="42"/>
      <c r="K21" s="50">
        <v>0.18823529411764706</v>
      </c>
      <c r="L21" s="50">
        <v>0.57647058823529407</v>
      </c>
      <c r="M21" s="50">
        <v>3.4</v>
      </c>
      <c r="N21" s="51">
        <v>0.58199999999999996</v>
      </c>
      <c r="O21" s="34">
        <f>PRODUCT(I21/N21)</f>
        <v>496.56357388316155</v>
      </c>
      <c r="P21" s="185" t="s">
        <v>110</v>
      </c>
      <c r="Q21" s="186"/>
      <c r="R21" s="181" t="s">
        <v>43</v>
      </c>
      <c r="S21" s="181"/>
      <c r="T21" s="181"/>
      <c r="U21" s="181"/>
      <c r="V21" s="181"/>
      <c r="W21" s="181"/>
      <c r="X21" s="181"/>
      <c r="Y21" s="187"/>
      <c r="Z21" s="188" t="s">
        <v>111</v>
      </c>
      <c r="AA21" s="181"/>
      <c r="AB21" s="181"/>
      <c r="AC21" s="187"/>
      <c r="AD21" s="187" t="s">
        <v>47</v>
      </c>
      <c r="AE21" s="184"/>
      <c r="AF21" s="23"/>
      <c r="AG21" s="185"/>
      <c r="AH21" s="181"/>
      <c r="AI21" s="181"/>
      <c r="AJ21" s="187"/>
      <c r="AK21" s="181"/>
      <c r="AL21" s="181"/>
      <c r="AM21" s="181"/>
      <c r="AN21" s="181"/>
      <c r="AO21" s="181"/>
      <c r="AP21" s="181"/>
      <c r="AQ21" s="184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</row>
    <row r="22" spans="1:55" ht="15" customHeight="1" x14ac:dyDescent="0.2">
      <c r="A22" s="145"/>
      <c r="B22" s="55" t="s">
        <v>15</v>
      </c>
      <c r="C22" s="56"/>
      <c r="D22" s="57"/>
      <c r="E22" s="32"/>
      <c r="F22" s="32"/>
      <c r="G22" s="32"/>
      <c r="H22" s="32"/>
      <c r="I22" s="32"/>
      <c r="J22" s="42"/>
      <c r="K22" s="58"/>
      <c r="L22" s="58"/>
      <c r="M22" s="58"/>
      <c r="N22" s="59"/>
      <c r="O22" s="23">
        <v>0</v>
      </c>
      <c r="P22" s="185" t="s">
        <v>112</v>
      </c>
      <c r="Q22" s="186"/>
      <c r="R22" s="181" t="s">
        <v>42</v>
      </c>
      <c r="S22" s="181"/>
      <c r="T22" s="181"/>
      <c r="U22" s="181"/>
      <c r="V22" s="181"/>
      <c r="W22" s="181"/>
      <c r="X22" s="181"/>
      <c r="Y22" s="187"/>
      <c r="Z22" s="188" t="s">
        <v>113</v>
      </c>
      <c r="AA22" s="181"/>
      <c r="AB22" s="181"/>
      <c r="AC22" s="187"/>
      <c r="AD22" s="187" t="s">
        <v>48</v>
      </c>
      <c r="AE22" s="184"/>
      <c r="AF22" s="23"/>
      <c r="AG22" s="185"/>
      <c r="AH22" s="188"/>
      <c r="AI22" s="188"/>
      <c r="AJ22" s="187"/>
      <c r="AK22" s="181"/>
      <c r="AL22" s="181"/>
      <c r="AM22" s="181"/>
      <c r="AN22" s="181"/>
      <c r="AO22" s="181"/>
      <c r="AP22" s="181"/>
      <c r="AQ22" s="184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</row>
    <row r="23" spans="1:55" ht="15" customHeight="1" x14ac:dyDescent="0.2">
      <c r="A23" s="145"/>
      <c r="B23" s="60" t="s">
        <v>25</v>
      </c>
      <c r="C23" s="61"/>
      <c r="D23" s="62"/>
      <c r="E23" s="18">
        <v>336</v>
      </c>
      <c r="F23" s="18">
        <v>13</v>
      </c>
      <c r="G23" s="18">
        <v>99</v>
      </c>
      <c r="H23" s="18">
        <v>213</v>
      </c>
      <c r="I23" s="18">
        <v>1213</v>
      </c>
      <c r="J23" s="42"/>
      <c r="K23" s="63">
        <v>0.33333333333333331</v>
      </c>
      <c r="L23" s="63">
        <v>0.6339285714285714</v>
      </c>
      <c r="M23" s="63">
        <v>3.6101190476190474</v>
      </c>
      <c r="N23" s="40">
        <v>0.56973168012182351</v>
      </c>
      <c r="O23" s="23">
        <f>SUM(O20:O22)</f>
        <v>2129.0724078054232</v>
      </c>
      <c r="P23" s="189" t="s">
        <v>10</v>
      </c>
      <c r="Q23" s="190"/>
      <c r="R23" s="191" t="s">
        <v>44</v>
      </c>
      <c r="S23" s="192"/>
      <c r="T23" s="192"/>
      <c r="U23" s="192"/>
      <c r="V23" s="192"/>
      <c r="W23" s="192"/>
      <c r="X23" s="192"/>
      <c r="Y23" s="193"/>
      <c r="Z23" s="194" t="s">
        <v>45</v>
      </c>
      <c r="AA23" s="192"/>
      <c r="AB23" s="192"/>
      <c r="AC23" s="193"/>
      <c r="AD23" s="193" t="s">
        <v>49</v>
      </c>
      <c r="AE23" s="195"/>
      <c r="AF23" s="23"/>
      <c r="AG23" s="77"/>
      <c r="AH23" s="194"/>
      <c r="AI23" s="194"/>
      <c r="AJ23" s="193"/>
      <c r="AK23" s="192"/>
      <c r="AL23" s="192"/>
      <c r="AM23" s="192"/>
      <c r="AN23" s="192"/>
      <c r="AO23" s="192"/>
      <c r="AP23" s="192"/>
      <c r="AQ23" s="195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</row>
    <row r="24" spans="1:55" ht="13.5" customHeight="1" x14ac:dyDescent="0.25">
      <c r="A24" s="145"/>
      <c r="B24" s="44"/>
      <c r="C24" s="44"/>
      <c r="D24" s="44"/>
      <c r="E24" s="44"/>
      <c r="F24" s="44"/>
      <c r="G24" s="44"/>
      <c r="H24" s="44"/>
      <c r="I24" s="44"/>
      <c r="J24" s="42"/>
      <c r="K24" s="44"/>
      <c r="L24" s="44"/>
      <c r="M24" s="44"/>
      <c r="N24" s="43"/>
      <c r="O24" s="23"/>
      <c r="P24" s="42"/>
      <c r="Q24" s="45"/>
      <c r="R24" s="42"/>
      <c r="S24" s="42"/>
      <c r="T24" s="23"/>
      <c r="U24" s="23"/>
      <c r="V24" s="64"/>
      <c r="W24" s="42"/>
      <c r="X24" s="42"/>
      <c r="Y24" s="42"/>
      <c r="Z24" s="42"/>
      <c r="AA24" s="42"/>
      <c r="AB24" s="42"/>
      <c r="AC24" s="42"/>
      <c r="AD24" s="42"/>
      <c r="AE24" s="42"/>
      <c r="AF24" s="23"/>
      <c r="AG24" s="23"/>
      <c r="AH24" s="64"/>
      <c r="AI24" s="42"/>
      <c r="AJ24" s="42"/>
      <c r="AK24" s="23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</row>
    <row r="25" spans="1:55" ht="15" customHeight="1" x14ac:dyDescent="0.2">
      <c r="A25" s="145"/>
      <c r="B25" s="155" t="s">
        <v>53</v>
      </c>
      <c r="C25" s="155"/>
      <c r="D25" s="155" t="s">
        <v>54</v>
      </c>
      <c r="E25" s="42"/>
      <c r="F25" s="42"/>
      <c r="G25" s="42"/>
      <c r="H25" s="42"/>
      <c r="I25" s="42"/>
      <c r="J25" s="42"/>
      <c r="K25" s="42"/>
      <c r="L25" s="155" t="s">
        <v>55</v>
      </c>
      <c r="M25" s="42"/>
      <c r="N25" s="45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</row>
    <row r="26" spans="1:55" ht="14.25" customHeight="1" x14ac:dyDescent="0.25">
      <c r="A26" s="145"/>
      <c r="B26" s="155"/>
      <c r="C26" s="155"/>
      <c r="D26" s="155"/>
      <c r="E26" s="42"/>
      <c r="F26" s="42"/>
      <c r="G26" s="42"/>
      <c r="H26" s="42"/>
      <c r="I26" s="42"/>
      <c r="J26" s="42"/>
      <c r="K26" s="42"/>
      <c r="L26" s="42"/>
      <c r="M26" s="42"/>
      <c r="N26" s="45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64"/>
      <c r="AI26" s="42"/>
      <c r="AJ26" s="42"/>
      <c r="AK26" s="23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</row>
    <row r="27" spans="1:55" ht="15" customHeight="1" x14ac:dyDescent="0.2">
      <c r="A27" s="145"/>
      <c r="B27" s="197" t="s">
        <v>150</v>
      </c>
      <c r="C27" s="198"/>
      <c r="D27" s="198"/>
      <c r="E27" s="198"/>
      <c r="F27" s="198" t="s">
        <v>151</v>
      </c>
      <c r="G27" s="198" t="s">
        <v>3</v>
      </c>
      <c r="H27" s="198" t="s">
        <v>5</v>
      </c>
      <c r="I27" s="198" t="s">
        <v>6</v>
      </c>
      <c r="J27" s="198" t="s">
        <v>152</v>
      </c>
      <c r="K27" s="39" t="s">
        <v>16</v>
      </c>
      <c r="L27" s="42"/>
      <c r="M27" s="199" t="s">
        <v>153</v>
      </c>
      <c r="N27" s="200"/>
      <c r="O27" s="200"/>
      <c r="P27" s="198" t="s">
        <v>3</v>
      </c>
      <c r="Q27" s="198" t="s">
        <v>5</v>
      </c>
      <c r="R27" s="198" t="s">
        <v>6</v>
      </c>
      <c r="S27" s="198" t="s">
        <v>152</v>
      </c>
      <c r="T27" s="200"/>
      <c r="U27" s="39" t="s">
        <v>16</v>
      </c>
      <c r="V27" s="42"/>
      <c r="W27" s="199" t="s">
        <v>154</v>
      </c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1"/>
      <c r="AI27" s="199"/>
      <c r="AJ27" s="67"/>
      <c r="AK27" s="67"/>
      <c r="AL27" s="67"/>
      <c r="AM27" s="200"/>
      <c r="AN27" s="200"/>
      <c r="AO27" s="200"/>
      <c r="AP27" s="200"/>
      <c r="AQ27" s="100"/>
      <c r="AR27" s="23"/>
      <c r="AS27" s="23"/>
    </row>
    <row r="28" spans="1:55" ht="15" customHeight="1" x14ac:dyDescent="0.2">
      <c r="A28" s="145"/>
      <c r="B28" s="202">
        <v>1997</v>
      </c>
      <c r="C28" s="203" t="s">
        <v>34</v>
      </c>
      <c r="D28" s="181" t="s">
        <v>35</v>
      </c>
      <c r="E28" s="203"/>
      <c r="F28" s="203">
        <v>22</v>
      </c>
      <c r="G28" s="203">
        <v>21</v>
      </c>
      <c r="H28" s="204">
        <f t="shared" ref="H28:H32" si="0">PRODUCT((F5+G5)/E5)</f>
        <v>0.14285714285714285</v>
      </c>
      <c r="I28" s="204">
        <f t="shared" ref="I28:I32" si="1">PRODUCT(H5/E5)</f>
        <v>0.33333333333333331</v>
      </c>
      <c r="J28" s="204">
        <f t="shared" ref="J28:J32" si="2">PRODUCT(F5+G5+H5)/E5</f>
        <v>0.47619047619047616</v>
      </c>
      <c r="K28" s="205">
        <f t="shared" ref="K28:K32" si="3">PRODUCT(I5/E5)</f>
        <v>2.9047619047619047</v>
      </c>
      <c r="L28" s="45"/>
      <c r="M28" s="206" t="s">
        <v>157</v>
      </c>
      <c r="N28" s="203"/>
      <c r="O28" s="203">
        <v>20</v>
      </c>
      <c r="P28" s="226" t="s">
        <v>181</v>
      </c>
      <c r="Q28" s="226" t="s">
        <v>200</v>
      </c>
      <c r="R28" s="226" t="s">
        <v>210</v>
      </c>
      <c r="S28" s="226" t="s">
        <v>220</v>
      </c>
      <c r="T28" s="204"/>
      <c r="U28" s="205" t="s">
        <v>191</v>
      </c>
      <c r="V28" s="45"/>
      <c r="W28" s="206" t="s">
        <v>155</v>
      </c>
      <c r="X28" s="188"/>
      <c r="Y28" s="181"/>
      <c r="Z28" s="181"/>
      <c r="AA28" s="181"/>
      <c r="AB28" s="181"/>
      <c r="AC28" s="181"/>
      <c r="AD28" s="181"/>
      <c r="AE28" s="181"/>
      <c r="AF28" s="181"/>
      <c r="AG28" s="187"/>
      <c r="AH28" s="207"/>
      <c r="AI28" s="206"/>
      <c r="AJ28" s="208"/>
      <c r="AK28" s="181"/>
      <c r="AL28" s="181"/>
      <c r="AM28" s="181"/>
      <c r="AN28" s="181"/>
      <c r="AO28" s="181"/>
      <c r="AP28" s="181"/>
      <c r="AQ28" s="184"/>
      <c r="AR28" s="23"/>
      <c r="AS28" s="23"/>
    </row>
    <row r="29" spans="1:55" ht="15" customHeight="1" x14ac:dyDescent="0.2">
      <c r="A29" s="145"/>
      <c r="B29" s="202">
        <v>1998</v>
      </c>
      <c r="C29" s="203" t="s">
        <v>36</v>
      </c>
      <c r="D29" s="181" t="s">
        <v>35</v>
      </c>
      <c r="E29" s="203"/>
      <c r="F29" s="203">
        <v>23</v>
      </c>
      <c r="G29" s="203">
        <v>27</v>
      </c>
      <c r="H29" s="204">
        <f t="shared" si="0"/>
        <v>0.14814814814814814</v>
      </c>
      <c r="I29" s="204">
        <f t="shared" si="1"/>
        <v>0.25925925925925924</v>
      </c>
      <c r="J29" s="204">
        <f t="shared" si="2"/>
        <v>0.40740740740740738</v>
      </c>
      <c r="K29" s="205">
        <f t="shared" si="3"/>
        <v>3.074074074074074</v>
      </c>
      <c r="L29" s="45"/>
      <c r="M29" s="206" t="s">
        <v>158</v>
      </c>
      <c r="N29" s="203"/>
      <c r="O29" s="203">
        <v>20</v>
      </c>
      <c r="P29" s="226" t="s">
        <v>182</v>
      </c>
      <c r="Q29" s="226" t="s">
        <v>201</v>
      </c>
      <c r="R29" s="226" t="s">
        <v>211</v>
      </c>
      <c r="S29" s="226" t="s">
        <v>221</v>
      </c>
      <c r="T29" s="204"/>
      <c r="U29" s="205" t="s">
        <v>192</v>
      </c>
      <c r="V29" s="45"/>
      <c r="W29" s="209" t="s">
        <v>156</v>
      </c>
      <c r="X29" s="188"/>
      <c r="Y29" s="188" t="s">
        <v>179</v>
      </c>
      <c r="Z29" s="224"/>
      <c r="AA29" s="224"/>
      <c r="AB29" s="224"/>
      <c r="AC29" s="224"/>
      <c r="AD29" s="224"/>
      <c r="AE29" s="224"/>
      <c r="AF29" s="224"/>
      <c r="AG29" s="225" t="s">
        <v>180</v>
      </c>
      <c r="AH29" s="208"/>
      <c r="AI29" s="210"/>
      <c r="AJ29" s="188"/>
      <c r="AK29" s="181"/>
      <c r="AL29" s="181"/>
      <c r="AM29" s="181"/>
      <c r="AN29" s="181"/>
      <c r="AO29" s="181"/>
      <c r="AP29" s="203"/>
      <c r="AQ29" s="184"/>
      <c r="AR29" s="23"/>
      <c r="AS29" s="23"/>
    </row>
    <row r="30" spans="1:55" ht="15" customHeight="1" x14ac:dyDescent="0.2">
      <c r="A30" s="145"/>
      <c r="B30" s="202">
        <v>1999</v>
      </c>
      <c r="C30" s="203" t="s">
        <v>37</v>
      </c>
      <c r="D30" s="181" t="s">
        <v>35</v>
      </c>
      <c r="E30" s="203"/>
      <c r="F30" s="203">
        <v>24</v>
      </c>
      <c r="G30" s="203">
        <v>28</v>
      </c>
      <c r="H30" s="204">
        <f t="shared" si="0"/>
        <v>0.5</v>
      </c>
      <c r="I30" s="204">
        <f t="shared" si="1"/>
        <v>0.8214285714285714</v>
      </c>
      <c r="J30" s="204">
        <f t="shared" si="2"/>
        <v>1.3214285714285714</v>
      </c>
      <c r="K30" s="205">
        <f t="shared" si="3"/>
        <v>3.1785714285714284</v>
      </c>
      <c r="L30" s="45"/>
      <c r="M30" s="206" t="s">
        <v>159</v>
      </c>
      <c r="N30" s="203"/>
      <c r="O30" s="203">
        <v>21</v>
      </c>
      <c r="P30" s="226" t="s">
        <v>183</v>
      </c>
      <c r="Q30" s="226" t="s">
        <v>202</v>
      </c>
      <c r="R30" s="226" t="s">
        <v>212</v>
      </c>
      <c r="S30" s="226" t="s">
        <v>222</v>
      </c>
      <c r="T30" s="204"/>
      <c r="U30" s="205" t="s">
        <v>193</v>
      </c>
      <c r="V30" s="45"/>
      <c r="W30" s="209"/>
      <c r="X30" s="188"/>
      <c r="Y30" s="188"/>
      <c r="Z30" s="181"/>
      <c r="AA30" s="181"/>
      <c r="AB30" s="181"/>
      <c r="AC30" s="188"/>
      <c r="AD30" s="181"/>
      <c r="AE30" s="181"/>
      <c r="AF30" s="181"/>
      <c r="AG30" s="181"/>
      <c r="AH30" s="184"/>
      <c r="AI30" s="188"/>
      <c r="AJ30" s="188"/>
      <c r="AK30" s="181"/>
      <c r="AL30" s="181"/>
      <c r="AM30" s="188"/>
      <c r="AN30" s="181"/>
      <c r="AO30" s="181"/>
      <c r="AP30" s="203"/>
      <c r="AQ30" s="184"/>
      <c r="AR30" s="23"/>
      <c r="AS30" s="23"/>
    </row>
    <row r="31" spans="1:55" ht="15" customHeight="1" x14ac:dyDescent="0.2">
      <c r="A31" s="145"/>
      <c r="B31" s="202">
        <v>2000</v>
      </c>
      <c r="C31" s="203" t="s">
        <v>34</v>
      </c>
      <c r="D31" s="181" t="s">
        <v>35</v>
      </c>
      <c r="E31" s="203"/>
      <c r="F31" s="203">
        <v>25</v>
      </c>
      <c r="G31" s="203">
        <v>18</v>
      </c>
      <c r="H31" s="227">
        <f t="shared" si="0"/>
        <v>0.66666666666666663</v>
      </c>
      <c r="I31" s="204">
        <f t="shared" si="1"/>
        <v>0.83333333333333337</v>
      </c>
      <c r="J31" s="204">
        <f t="shared" si="2"/>
        <v>1.5</v>
      </c>
      <c r="K31" s="205">
        <f t="shared" si="3"/>
        <v>3.8888888888888888</v>
      </c>
      <c r="L31" s="45"/>
      <c r="M31" s="206" t="s">
        <v>160</v>
      </c>
      <c r="N31" s="203"/>
      <c r="O31" s="203"/>
      <c r="P31" s="226" t="s">
        <v>184</v>
      </c>
      <c r="Q31" s="226" t="s">
        <v>203</v>
      </c>
      <c r="R31" s="226" t="s">
        <v>213</v>
      </c>
      <c r="S31" s="226" t="s">
        <v>223</v>
      </c>
      <c r="T31" s="204"/>
      <c r="U31" s="205" t="s">
        <v>194</v>
      </c>
      <c r="V31" s="45"/>
      <c r="W31" s="209"/>
      <c r="X31" s="188"/>
      <c r="Y31" s="188"/>
      <c r="Z31" s="181"/>
      <c r="AA31" s="181"/>
      <c r="AB31" s="181"/>
      <c r="AC31" s="188"/>
      <c r="AD31" s="181"/>
      <c r="AE31" s="181"/>
      <c r="AF31" s="181"/>
      <c r="AG31" s="181"/>
      <c r="AH31" s="184"/>
      <c r="AI31" s="210"/>
      <c r="AJ31" s="188"/>
      <c r="AK31" s="181"/>
      <c r="AL31" s="181"/>
      <c r="AM31" s="188"/>
      <c r="AN31" s="181"/>
      <c r="AO31" s="181"/>
      <c r="AP31" s="203"/>
      <c r="AQ31" s="184"/>
      <c r="AR31" s="23"/>
      <c r="AS31" s="23"/>
    </row>
    <row r="32" spans="1:55" ht="15" customHeight="1" x14ac:dyDescent="0.2">
      <c r="A32" s="145"/>
      <c r="B32" s="202">
        <v>2001</v>
      </c>
      <c r="C32" s="203" t="s">
        <v>34</v>
      </c>
      <c r="D32" s="181" t="s">
        <v>35</v>
      </c>
      <c r="E32" s="203"/>
      <c r="F32" s="203">
        <v>26</v>
      </c>
      <c r="G32" s="203">
        <v>28</v>
      </c>
      <c r="H32" s="204">
        <f t="shared" si="0"/>
        <v>0.2857142857142857</v>
      </c>
      <c r="I32" s="204">
        <f t="shared" si="1"/>
        <v>0.6071428571428571</v>
      </c>
      <c r="J32" s="204">
        <f t="shared" si="2"/>
        <v>0.8928571428571429</v>
      </c>
      <c r="K32" s="205">
        <f t="shared" si="3"/>
        <v>4.1428571428571432</v>
      </c>
      <c r="L32" s="45"/>
      <c r="M32" s="206" t="s">
        <v>161</v>
      </c>
      <c r="N32" s="203"/>
      <c r="O32" s="203"/>
      <c r="P32" s="226" t="s">
        <v>185</v>
      </c>
      <c r="Q32" s="226" t="s">
        <v>204</v>
      </c>
      <c r="R32" s="226" t="s">
        <v>214</v>
      </c>
      <c r="S32" s="226" t="s">
        <v>224</v>
      </c>
      <c r="T32" s="204"/>
      <c r="U32" s="205" t="s">
        <v>195</v>
      </c>
      <c r="V32" s="45"/>
      <c r="W32" s="209"/>
      <c r="X32" s="188"/>
      <c r="Y32" s="188"/>
      <c r="Z32" s="181"/>
      <c r="AA32" s="181"/>
      <c r="AB32" s="181"/>
      <c r="AC32" s="188"/>
      <c r="AD32" s="181"/>
      <c r="AE32" s="181"/>
      <c r="AF32" s="181"/>
      <c r="AG32" s="181"/>
      <c r="AH32" s="184"/>
      <c r="AI32" s="210"/>
      <c r="AJ32" s="188"/>
      <c r="AK32" s="181"/>
      <c r="AL32" s="181"/>
      <c r="AM32" s="188"/>
      <c r="AN32" s="181"/>
      <c r="AO32" s="181"/>
      <c r="AP32" s="181"/>
      <c r="AQ32" s="184"/>
      <c r="AR32" s="23"/>
      <c r="AS32" s="23"/>
    </row>
    <row r="33" spans="1:45" ht="15" customHeight="1" x14ac:dyDescent="0.2">
      <c r="A33" s="145"/>
      <c r="B33" s="202">
        <v>2002</v>
      </c>
      <c r="C33" s="203" t="s">
        <v>38</v>
      </c>
      <c r="D33" s="181" t="s">
        <v>35</v>
      </c>
      <c r="E33" s="203"/>
      <c r="F33" s="203">
        <v>27</v>
      </c>
      <c r="G33" s="203">
        <v>26</v>
      </c>
      <c r="H33" s="204">
        <f>PRODUCT((F10+G10)/E10)</f>
        <v>0.65384615384615385</v>
      </c>
      <c r="I33" s="204">
        <f>PRODUCT(H10/E10)</f>
        <v>0.73076923076923073</v>
      </c>
      <c r="J33" s="204">
        <f>PRODUCT(F10+G10+H10)/E10</f>
        <v>1.3846153846153846</v>
      </c>
      <c r="K33" s="205">
        <f>PRODUCT(I10/E10)</f>
        <v>3.5384615384615383</v>
      </c>
      <c r="L33" s="45"/>
      <c r="M33" s="206" t="s">
        <v>162</v>
      </c>
      <c r="N33" s="203"/>
      <c r="O33" s="203"/>
      <c r="P33" s="226" t="s">
        <v>186</v>
      </c>
      <c r="Q33" s="226" t="s">
        <v>205</v>
      </c>
      <c r="R33" s="226" t="s">
        <v>215</v>
      </c>
      <c r="S33" s="226" t="s">
        <v>225</v>
      </c>
      <c r="T33" s="204"/>
      <c r="U33" s="205" t="s">
        <v>196</v>
      </c>
      <c r="V33" s="45"/>
      <c r="W33" s="209"/>
      <c r="X33" s="188"/>
      <c r="Y33" s="188"/>
      <c r="Z33" s="181"/>
      <c r="AA33" s="181"/>
      <c r="AB33" s="181"/>
      <c r="AC33" s="188"/>
      <c r="AD33" s="181"/>
      <c r="AE33" s="181"/>
      <c r="AF33" s="181"/>
      <c r="AG33" s="181"/>
      <c r="AH33" s="184"/>
      <c r="AI33" s="210"/>
      <c r="AJ33" s="188"/>
      <c r="AK33" s="181"/>
      <c r="AL33" s="181"/>
      <c r="AM33" s="188"/>
      <c r="AN33" s="181"/>
      <c r="AO33" s="181"/>
      <c r="AP33" s="181"/>
      <c r="AQ33" s="184"/>
      <c r="AR33" s="23"/>
      <c r="AS33" s="23"/>
    </row>
    <row r="34" spans="1:45" ht="15" customHeight="1" x14ac:dyDescent="0.2">
      <c r="A34" s="145"/>
      <c r="B34" s="202">
        <v>2003</v>
      </c>
      <c r="C34" s="203" t="s">
        <v>39</v>
      </c>
      <c r="D34" s="181" t="s">
        <v>35</v>
      </c>
      <c r="E34" s="203"/>
      <c r="F34" s="203">
        <v>28</v>
      </c>
      <c r="G34" s="203">
        <v>26</v>
      </c>
      <c r="H34" s="204">
        <f t="shared" ref="H34:H37" si="4">PRODUCT((F11+G11)/E11)</f>
        <v>0.46153846153846156</v>
      </c>
      <c r="I34" s="204">
        <f t="shared" ref="I34:I37" si="5">PRODUCT(H11/E11)</f>
        <v>0.53846153846153844</v>
      </c>
      <c r="J34" s="204">
        <f t="shared" ref="J34:J37" si="6">PRODUCT(F11+G11+H11)/E11</f>
        <v>1</v>
      </c>
      <c r="K34" s="205">
        <f t="shared" ref="K34:K37" si="7">PRODUCT(I11/E11)</f>
        <v>2.9615384615384617</v>
      </c>
      <c r="L34" s="45"/>
      <c r="M34" s="206" t="s">
        <v>163</v>
      </c>
      <c r="N34" s="203"/>
      <c r="O34" s="203"/>
      <c r="P34" s="226" t="s">
        <v>187</v>
      </c>
      <c r="Q34" s="226" t="s">
        <v>206</v>
      </c>
      <c r="R34" s="226" t="s">
        <v>216</v>
      </c>
      <c r="S34" s="226" t="s">
        <v>226</v>
      </c>
      <c r="T34" s="204"/>
      <c r="U34" s="205" t="s">
        <v>197</v>
      </c>
      <c r="V34" s="45"/>
      <c r="W34" s="209"/>
      <c r="X34" s="188"/>
      <c r="Y34" s="188"/>
      <c r="Z34" s="181"/>
      <c r="AA34" s="181"/>
      <c r="AB34" s="181"/>
      <c r="AC34" s="188"/>
      <c r="AD34" s="181"/>
      <c r="AE34" s="181"/>
      <c r="AF34" s="181"/>
      <c r="AG34" s="181"/>
      <c r="AH34" s="184"/>
      <c r="AI34" s="211"/>
      <c r="AJ34" s="181"/>
      <c r="AK34" s="181"/>
      <c r="AL34" s="181"/>
      <c r="AM34" s="188"/>
      <c r="AN34" s="181"/>
      <c r="AO34" s="181"/>
      <c r="AP34" s="181"/>
      <c r="AQ34" s="184"/>
      <c r="AR34" s="23"/>
      <c r="AS34" s="23"/>
    </row>
    <row r="35" spans="1:45" ht="15" customHeight="1" x14ac:dyDescent="0.2">
      <c r="A35" s="145"/>
      <c r="B35" s="202">
        <v>2004</v>
      </c>
      <c r="C35" s="203" t="s">
        <v>34</v>
      </c>
      <c r="D35" s="181" t="s">
        <v>35</v>
      </c>
      <c r="E35" s="203"/>
      <c r="F35" s="203">
        <v>29</v>
      </c>
      <c r="G35" s="203">
        <v>25</v>
      </c>
      <c r="H35" s="204">
        <f t="shared" si="4"/>
        <v>0.08</v>
      </c>
      <c r="I35" s="204">
        <f t="shared" si="5"/>
        <v>0.96</v>
      </c>
      <c r="J35" s="204">
        <f t="shared" si="6"/>
        <v>1.04</v>
      </c>
      <c r="K35" s="205">
        <f t="shared" si="7"/>
        <v>4.24</v>
      </c>
      <c r="L35" s="45"/>
      <c r="M35" s="206" t="s">
        <v>164</v>
      </c>
      <c r="N35" s="203"/>
      <c r="O35" s="203"/>
      <c r="P35" s="226" t="s">
        <v>188</v>
      </c>
      <c r="Q35" s="226" t="s">
        <v>207</v>
      </c>
      <c r="R35" s="226" t="s">
        <v>217</v>
      </c>
      <c r="S35" s="226" t="s">
        <v>227</v>
      </c>
      <c r="T35" s="204"/>
      <c r="U35" s="205" t="s">
        <v>189</v>
      </c>
      <c r="V35" s="45"/>
      <c r="W35" s="209"/>
      <c r="X35" s="188"/>
      <c r="Y35" s="188"/>
      <c r="Z35" s="181"/>
      <c r="AA35" s="181"/>
      <c r="AB35" s="181"/>
      <c r="AC35" s="188"/>
      <c r="AD35" s="181"/>
      <c r="AE35" s="181"/>
      <c r="AF35" s="181"/>
      <c r="AG35" s="181"/>
      <c r="AH35" s="184"/>
      <c r="AI35" s="211"/>
      <c r="AJ35" s="181"/>
      <c r="AK35" s="181"/>
      <c r="AL35" s="181"/>
      <c r="AM35" s="188"/>
      <c r="AN35" s="181"/>
      <c r="AO35" s="181"/>
      <c r="AP35" s="181"/>
      <c r="AQ35" s="184"/>
      <c r="AR35" s="23"/>
      <c r="AS35" s="23"/>
    </row>
    <row r="36" spans="1:45" ht="15" customHeight="1" x14ac:dyDescent="0.2">
      <c r="A36" s="145"/>
      <c r="B36" s="202">
        <v>2005</v>
      </c>
      <c r="C36" s="203" t="s">
        <v>34</v>
      </c>
      <c r="D36" s="181" t="s">
        <v>35</v>
      </c>
      <c r="E36" s="203"/>
      <c r="F36" s="203">
        <v>30</v>
      </c>
      <c r="G36" s="203">
        <v>25</v>
      </c>
      <c r="H36" s="204">
        <f t="shared" si="4"/>
        <v>0.4</v>
      </c>
      <c r="I36" s="204">
        <f t="shared" si="5"/>
        <v>0.4</v>
      </c>
      <c r="J36" s="204">
        <f t="shared" si="6"/>
        <v>0.8</v>
      </c>
      <c r="K36" s="205">
        <f t="shared" si="7"/>
        <v>2.68</v>
      </c>
      <c r="L36" s="45"/>
      <c r="M36" s="206" t="s">
        <v>165</v>
      </c>
      <c r="N36" s="203"/>
      <c r="O36" s="203"/>
      <c r="P36" s="226" t="s">
        <v>189</v>
      </c>
      <c r="Q36" s="226" t="s">
        <v>208</v>
      </c>
      <c r="R36" s="226" t="s">
        <v>218</v>
      </c>
      <c r="S36" s="226" t="s">
        <v>228</v>
      </c>
      <c r="T36" s="204"/>
      <c r="U36" s="205" t="s">
        <v>198</v>
      </c>
      <c r="V36" s="45"/>
      <c r="W36" s="209"/>
      <c r="X36" s="188"/>
      <c r="Y36" s="188"/>
      <c r="Z36" s="181"/>
      <c r="AA36" s="181"/>
      <c r="AB36" s="181"/>
      <c r="AC36" s="188"/>
      <c r="AD36" s="181"/>
      <c r="AE36" s="181"/>
      <c r="AF36" s="181"/>
      <c r="AG36" s="181"/>
      <c r="AH36" s="184"/>
      <c r="AI36" s="211"/>
      <c r="AJ36" s="181"/>
      <c r="AK36" s="181"/>
      <c r="AL36" s="181"/>
      <c r="AM36" s="188"/>
      <c r="AN36" s="181"/>
      <c r="AO36" s="181"/>
      <c r="AP36" s="181"/>
      <c r="AQ36" s="184"/>
      <c r="AR36" s="23"/>
      <c r="AS36" s="23"/>
    </row>
    <row r="37" spans="1:45" ht="15" customHeight="1" x14ac:dyDescent="0.2">
      <c r="A37" s="145"/>
      <c r="B37" s="202">
        <v>2006</v>
      </c>
      <c r="C37" s="203" t="s">
        <v>40</v>
      </c>
      <c r="D37" s="181" t="s">
        <v>35</v>
      </c>
      <c r="E37" s="203"/>
      <c r="F37" s="203">
        <v>31</v>
      </c>
      <c r="G37" s="203">
        <v>27</v>
      </c>
      <c r="H37" s="204">
        <f t="shared" si="4"/>
        <v>0.51851851851851849</v>
      </c>
      <c r="I37" s="227">
        <f t="shared" si="5"/>
        <v>1.037037037037037</v>
      </c>
      <c r="J37" s="227">
        <f t="shared" si="6"/>
        <v>1.5555555555555556</v>
      </c>
      <c r="K37" s="228">
        <f t="shared" si="7"/>
        <v>6.0370370370370372</v>
      </c>
      <c r="L37" s="45"/>
      <c r="M37" s="206" t="s">
        <v>166</v>
      </c>
      <c r="N37" s="203"/>
      <c r="O37" s="203"/>
      <c r="P37" s="3" t="s">
        <v>190</v>
      </c>
      <c r="Q37" s="3" t="s">
        <v>209</v>
      </c>
      <c r="R37" s="3" t="s">
        <v>219</v>
      </c>
      <c r="S37" s="3" t="s">
        <v>229</v>
      </c>
      <c r="T37" s="227"/>
      <c r="U37" s="228" t="s">
        <v>199</v>
      </c>
      <c r="V37" s="45"/>
      <c r="W37" s="209"/>
      <c r="X37" s="188"/>
      <c r="Y37" s="188"/>
      <c r="Z37" s="181"/>
      <c r="AA37" s="181"/>
      <c r="AB37" s="181"/>
      <c r="AC37" s="188"/>
      <c r="AD37" s="181"/>
      <c r="AE37" s="181"/>
      <c r="AF37" s="181"/>
      <c r="AG37" s="181"/>
      <c r="AH37" s="184"/>
      <c r="AI37" s="211"/>
      <c r="AJ37" s="181"/>
      <c r="AK37" s="181"/>
      <c r="AL37" s="181"/>
      <c r="AM37" s="188"/>
      <c r="AN37" s="181"/>
      <c r="AO37" s="181"/>
      <c r="AP37" s="181"/>
      <c r="AQ37" s="184"/>
      <c r="AR37" s="23"/>
      <c r="AS37" s="23"/>
    </row>
    <row r="38" spans="1:45" ht="15" customHeight="1" x14ac:dyDescent="0.2">
      <c r="A38" s="145"/>
      <c r="B38" s="189"/>
      <c r="C38" s="192"/>
      <c r="D38" s="192"/>
      <c r="E38" s="192"/>
      <c r="F38" s="192"/>
      <c r="G38" s="192"/>
      <c r="H38" s="212"/>
      <c r="I38" s="212"/>
      <c r="J38" s="212"/>
      <c r="K38" s="213"/>
      <c r="L38" s="45"/>
      <c r="M38" s="189"/>
      <c r="N38" s="192"/>
      <c r="O38" s="192"/>
      <c r="P38" s="192"/>
      <c r="Q38" s="192"/>
      <c r="R38" s="192"/>
      <c r="S38" s="192"/>
      <c r="T38" s="192"/>
      <c r="U38" s="213"/>
      <c r="V38" s="45"/>
      <c r="W38" s="189"/>
      <c r="X38" s="192"/>
      <c r="Y38" s="192"/>
      <c r="Z38" s="192"/>
      <c r="AA38" s="192"/>
      <c r="AB38" s="192"/>
      <c r="AC38" s="192"/>
      <c r="AD38" s="192"/>
      <c r="AE38" s="192"/>
      <c r="AF38" s="212"/>
      <c r="AG38" s="212"/>
      <c r="AH38" s="214"/>
      <c r="AI38" s="192"/>
      <c r="AJ38" s="192"/>
      <c r="AK38" s="192"/>
      <c r="AL38" s="192"/>
      <c r="AM38" s="192"/>
      <c r="AN38" s="192"/>
      <c r="AO38" s="192"/>
      <c r="AP38" s="192"/>
      <c r="AQ38" s="195"/>
      <c r="AR38" s="23"/>
      <c r="AS38" s="23"/>
    </row>
    <row r="39" spans="1:45" ht="15" customHeight="1" x14ac:dyDescent="0.2">
      <c r="A39" s="145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215"/>
      <c r="AG39" s="216"/>
      <c r="AH39" s="215"/>
      <c r="AI39" s="42"/>
      <c r="AJ39" s="42"/>
      <c r="AK39" s="42"/>
      <c r="AL39" s="42"/>
      <c r="AM39" s="42"/>
      <c r="AN39" s="42"/>
      <c r="AO39" s="42"/>
      <c r="AP39" s="42"/>
      <c r="AQ39" s="42"/>
      <c r="AR39" s="23"/>
      <c r="AS39" s="23"/>
    </row>
    <row r="40" spans="1:45" ht="15" customHeight="1" x14ac:dyDescent="0.2">
      <c r="A40" s="145"/>
      <c r="B40" s="197" t="s">
        <v>167</v>
      </c>
      <c r="C40" s="198"/>
      <c r="D40" s="198"/>
      <c r="E40" s="198"/>
      <c r="F40" s="198" t="s">
        <v>151</v>
      </c>
      <c r="G40" s="198" t="s">
        <v>3</v>
      </c>
      <c r="H40" s="198" t="s">
        <v>5</v>
      </c>
      <c r="I40" s="198" t="s">
        <v>6</v>
      </c>
      <c r="J40" s="198" t="s">
        <v>152</v>
      </c>
      <c r="K40" s="39" t="s">
        <v>16</v>
      </c>
      <c r="L40" s="42"/>
      <c r="M40" s="199" t="s">
        <v>153</v>
      </c>
      <c r="N40" s="200"/>
      <c r="O40" s="200"/>
      <c r="P40" s="198" t="s">
        <v>3</v>
      </c>
      <c r="Q40" s="198" t="s">
        <v>5</v>
      </c>
      <c r="R40" s="198" t="s">
        <v>6</v>
      </c>
      <c r="S40" s="198" t="s">
        <v>152</v>
      </c>
      <c r="T40" s="200"/>
      <c r="U40" s="39" t="s">
        <v>16</v>
      </c>
      <c r="V40" s="42"/>
      <c r="W40" s="199" t="s">
        <v>168</v>
      </c>
      <c r="X40" s="200"/>
      <c r="Y40" s="200"/>
      <c r="Z40" s="200"/>
      <c r="AA40" s="200"/>
      <c r="AB40" s="200"/>
      <c r="AC40" s="200"/>
      <c r="AD40" s="200"/>
      <c r="AE40" s="200"/>
      <c r="AF40" s="217"/>
      <c r="AG40" s="217"/>
      <c r="AH40" s="218"/>
      <c r="AI40" s="219"/>
      <c r="AJ40" s="67"/>
      <c r="AK40" s="67"/>
      <c r="AL40" s="67"/>
      <c r="AM40" s="200"/>
      <c r="AN40" s="200"/>
      <c r="AO40" s="200"/>
      <c r="AP40" s="200"/>
      <c r="AQ40" s="100"/>
      <c r="AR40" s="23"/>
      <c r="AS40" s="23"/>
    </row>
    <row r="41" spans="1:45" ht="15" customHeight="1" x14ac:dyDescent="0.2">
      <c r="A41" s="145"/>
      <c r="B41" s="202">
        <v>1997</v>
      </c>
      <c r="C41" s="203" t="s">
        <v>34</v>
      </c>
      <c r="D41" s="181" t="s">
        <v>35</v>
      </c>
      <c r="E41" s="203"/>
      <c r="F41" s="203">
        <v>22</v>
      </c>
      <c r="G41" s="203">
        <v>7</v>
      </c>
      <c r="H41" s="204">
        <f>PRODUCT((V5+W5)/U5)</f>
        <v>0.14285714285714285</v>
      </c>
      <c r="I41" s="204">
        <f>PRODUCT(X5/U5)</f>
        <v>0.7142857142857143</v>
      </c>
      <c r="J41" s="204">
        <f>PRODUCT(V5+W5+X5)/U5</f>
        <v>0.8571428571428571</v>
      </c>
      <c r="K41" s="205">
        <f>PRODUCT(Y5/U5)</f>
        <v>2.8571428571428572</v>
      </c>
      <c r="L41" s="45"/>
      <c r="M41" s="206" t="s">
        <v>169</v>
      </c>
      <c r="N41" s="203"/>
      <c r="O41" s="203">
        <v>20</v>
      </c>
      <c r="P41" s="226" t="s">
        <v>181</v>
      </c>
      <c r="Q41" s="203" t="s">
        <v>230</v>
      </c>
      <c r="R41" s="203" t="s">
        <v>189</v>
      </c>
      <c r="S41" s="203" t="s">
        <v>246</v>
      </c>
      <c r="T41" s="220"/>
      <c r="U41" s="205" t="s">
        <v>220</v>
      </c>
      <c r="V41" s="45"/>
      <c r="W41" s="202"/>
      <c r="X41" s="188"/>
      <c r="Y41" s="188"/>
      <c r="Z41" s="181"/>
      <c r="AA41" s="181"/>
      <c r="AB41" s="181"/>
      <c r="AC41" s="181"/>
      <c r="AD41" s="181"/>
      <c r="AE41" s="181"/>
      <c r="AF41" s="221"/>
      <c r="AG41" s="220"/>
      <c r="AH41" s="205"/>
      <c r="AI41" s="208"/>
      <c r="AJ41" s="208"/>
      <c r="AK41" s="181"/>
      <c r="AL41" s="181"/>
      <c r="AM41" s="181"/>
      <c r="AN41" s="181"/>
      <c r="AO41" s="181"/>
      <c r="AP41" s="181"/>
      <c r="AQ41" s="184"/>
      <c r="AR41" s="23"/>
      <c r="AS41" s="23"/>
    </row>
    <row r="42" spans="1:45" ht="15" customHeight="1" x14ac:dyDescent="0.2">
      <c r="A42" s="145"/>
      <c r="B42" s="202">
        <v>1998</v>
      </c>
      <c r="C42" s="203" t="s">
        <v>36</v>
      </c>
      <c r="D42" s="181" t="s">
        <v>35</v>
      </c>
      <c r="E42" s="203"/>
      <c r="F42" s="203">
        <v>23</v>
      </c>
      <c r="G42" s="203"/>
      <c r="H42" s="204"/>
      <c r="I42" s="204"/>
      <c r="J42" s="204"/>
      <c r="K42" s="205"/>
      <c r="L42" s="45"/>
      <c r="M42" s="206" t="s">
        <v>170</v>
      </c>
      <c r="N42" s="203"/>
      <c r="O42" s="203">
        <v>20</v>
      </c>
      <c r="P42" s="226" t="s">
        <v>182</v>
      </c>
      <c r="Q42" s="203" t="s">
        <v>231</v>
      </c>
      <c r="R42" s="203" t="s">
        <v>239</v>
      </c>
      <c r="S42" s="203" t="s">
        <v>247</v>
      </c>
      <c r="T42" s="220"/>
      <c r="U42" s="205" t="s">
        <v>221</v>
      </c>
      <c r="V42" s="45"/>
      <c r="W42" s="202"/>
      <c r="X42" s="188"/>
      <c r="Y42" s="188"/>
      <c r="Z42" s="181"/>
      <c r="AA42" s="181"/>
      <c r="AB42" s="181"/>
      <c r="AC42" s="181"/>
      <c r="AD42" s="181"/>
      <c r="AE42" s="181"/>
      <c r="AF42" s="221"/>
      <c r="AG42" s="220"/>
      <c r="AH42" s="205"/>
      <c r="AI42" s="181"/>
      <c r="AJ42" s="181"/>
      <c r="AK42" s="181"/>
      <c r="AL42" s="181"/>
      <c r="AM42" s="181"/>
      <c r="AN42" s="181"/>
      <c r="AO42" s="181"/>
      <c r="AP42" s="181"/>
      <c r="AQ42" s="184"/>
      <c r="AR42" s="23"/>
      <c r="AS42" s="23"/>
    </row>
    <row r="43" spans="1:45" ht="15" customHeight="1" x14ac:dyDescent="0.2">
      <c r="A43" s="145"/>
      <c r="B43" s="202">
        <v>1999</v>
      </c>
      <c r="C43" s="203" t="s">
        <v>37</v>
      </c>
      <c r="D43" s="181" t="s">
        <v>35</v>
      </c>
      <c r="E43" s="203"/>
      <c r="F43" s="203">
        <v>24</v>
      </c>
      <c r="G43" s="203">
        <v>9</v>
      </c>
      <c r="H43" s="227">
        <f t="shared" ref="H43:H50" si="8">PRODUCT((V7+W7)/U7)</f>
        <v>0.66666666666666663</v>
      </c>
      <c r="I43" s="204">
        <f t="shared" ref="I43:I50" si="9">PRODUCT(X7/U7)</f>
        <v>0.44444444444444442</v>
      </c>
      <c r="J43" s="204">
        <f t="shared" ref="J43:J50" si="10">PRODUCT(V7+W7+X7)/U7</f>
        <v>1.1111111111111112</v>
      </c>
      <c r="K43" s="205">
        <f t="shared" ref="K43:K50" si="11">PRODUCT(Y7/U7)</f>
        <v>2.8888888888888888</v>
      </c>
      <c r="L43" s="45"/>
      <c r="M43" s="206" t="s">
        <v>171</v>
      </c>
      <c r="N43" s="203"/>
      <c r="O43" s="203">
        <v>21</v>
      </c>
      <c r="P43" s="226" t="s">
        <v>183</v>
      </c>
      <c r="Q43" s="203" t="s">
        <v>232</v>
      </c>
      <c r="R43" s="203" t="s">
        <v>240</v>
      </c>
      <c r="S43" s="203" t="s">
        <v>248</v>
      </c>
      <c r="T43" s="220"/>
      <c r="U43" s="205" t="s">
        <v>222</v>
      </c>
      <c r="V43" s="45"/>
      <c r="W43" s="202"/>
      <c r="X43" s="188"/>
      <c r="Y43" s="188"/>
      <c r="Z43" s="181"/>
      <c r="AA43" s="181"/>
      <c r="AB43" s="181"/>
      <c r="AC43" s="181"/>
      <c r="AD43" s="181"/>
      <c r="AE43" s="181"/>
      <c r="AF43" s="221"/>
      <c r="AG43" s="220"/>
      <c r="AH43" s="205"/>
      <c r="AI43" s="181"/>
      <c r="AJ43" s="181"/>
      <c r="AK43" s="181"/>
      <c r="AL43" s="181"/>
      <c r="AM43" s="188"/>
      <c r="AN43" s="181"/>
      <c r="AO43" s="181"/>
      <c r="AP43" s="181"/>
      <c r="AQ43" s="184"/>
      <c r="AR43" s="23"/>
      <c r="AS43" s="23"/>
    </row>
    <row r="44" spans="1:45" ht="15" customHeight="1" x14ac:dyDescent="0.2">
      <c r="A44" s="145"/>
      <c r="B44" s="202">
        <v>2000</v>
      </c>
      <c r="C44" s="203" t="s">
        <v>34</v>
      </c>
      <c r="D44" s="181" t="s">
        <v>35</v>
      </c>
      <c r="E44" s="203"/>
      <c r="F44" s="203">
        <v>25</v>
      </c>
      <c r="G44" s="203">
        <v>10</v>
      </c>
      <c r="H44" s="204">
        <f t="shared" si="8"/>
        <v>0.2</v>
      </c>
      <c r="I44" s="204">
        <f t="shared" si="9"/>
        <v>0.5</v>
      </c>
      <c r="J44" s="204">
        <f t="shared" si="10"/>
        <v>0.7</v>
      </c>
      <c r="K44" s="205">
        <f t="shared" si="11"/>
        <v>2.9</v>
      </c>
      <c r="L44" s="45"/>
      <c r="M44" s="206" t="s">
        <v>172</v>
      </c>
      <c r="N44" s="203"/>
      <c r="O44" s="203"/>
      <c r="P44" s="226" t="s">
        <v>184</v>
      </c>
      <c r="Q44" s="203" t="s">
        <v>233</v>
      </c>
      <c r="R44" s="203" t="s">
        <v>241</v>
      </c>
      <c r="S44" s="203" t="s">
        <v>249</v>
      </c>
      <c r="T44" s="220"/>
      <c r="U44" s="205" t="s">
        <v>223</v>
      </c>
      <c r="V44" s="45"/>
      <c r="W44" s="202"/>
      <c r="X44" s="188"/>
      <c r="Y44" s="188"/>
      <c r="Z44" s="181"/>
      <c r="AA44" s="181"/>
      <c r="AB44" s="181"/>
      <c r="AC44" s="181"/>
      <c r="AD44" s="181"/>
      <c r="AE44" s="181"/>
      <c r="AF44" s="221"/>
      <c r="AG44" s="220"/>
      <c r="AH44" s="205"/>
      <c r="AI44" s="181"/>
      <c r="AJ44" s="181"/>
      <c r="AK44" s="181"/>
      <c r="AL44" s="181"/>
      <c r="AM44" s="188"/>
      <c r="AN44" s="181"/>
      <c r="AO44" s="181"/>
      <c r="AP44" s="181"/>
      <c r="AQ44" s="184"/>
      <c r="AR44" s="23"/>
      <c r="AS44" s="23"/>
    </row>
    <row r="45" spans="1:45" ht="15" customHeight="1" x14ac:dyDescent="0.2">
      <c r="A45" s="145"/>
      <c r="B45" s="202">
        <v>2001</v>
      </c>
      <c r="C45" s="203" t="s">
        <v>34</v>
      </c>
      <c r="D45" s="181" t="s">
        <v>35</v>
      </c>
      <c r="E45" s="203"/>
      <c r="F45" s="203">
        <v>26</v>
      </c>
      <c r="G45" s="203">
        <v>10</v>
      </c>
      <c r="H45" s="204">
        <f t="shared" si="8"/>
        <v>0</v>
      </c>
      <c r="I45" s="204">
        <f t="shared" si="9"/>
        <v>0.9</v>
      </c>
      <c r="J45" s="204">
        <f t="shared" si="10"/>
        <v>0.9</v>
      </c>
      <c r="K45" s="205">
        <f t="shared" si="11"/>
        <v>3.7</v>
      </c>
      <c r="L45" s="45"/>
      <c r="M45" s="206" t="s">
        <v>173</v>
      </c>
      <c r="N45" s="203"/>
      <c r="O45" s="203"/>
      <c r="P45" s="226" t="s">
        <v>185</v>
      </c>
      <c r="Q45" s="203" t="s">
        <v>234</v>
      </c>
      <c r="R45" s="203" t="s">
        <v>149</v>
      </c>
      <c r="S45" s="203" t="s">
        <v>250</v>
      </c>
      <c r="T45" s="220"/>
      <c r="U45" s="205" t="s">
        <v>224</v>
      </c>
      <c r="V45" s="45"/>
      <c r="W45" s="202"/>
      <c r="X45" s="188"/>
      <c r="Y45" s="188"/>
      <c r="Z45" s="181"/>
      <c r="AA45" s="181"/>
      <c r="AB45" s="181"/>
      <c r="AC45" s="181"/>
      <c r="AD45" s="181"/>
      <c r="AE45" s="181"/>
      <c r="AF45" s="221"/>
      <c r="AG45" s="220"/>
      <c r="AH45" s="205"/>
      <c r="AI45" s="181"/>
      <c r="AJ45" s="181"/>
      <c r="AK45" s="181"/>
      <c r="AL45" s="181"/>
      <c r="AM45" s="188"/>
      <c r="AN45" s="181"/>
      <c r="AO45" s="181"/>
      <c r="AP45" s="181"/>
      <c r="AQ45" s="184"/>
      <c r="AR45" s="23"/>
      <c r="AS45" s="23"/>
    </row>
    <row r="46" spans="1:45" ht="15" customHeight="1" x14ac:dyDescent="0.2">
      <c r="A46" s="145"/>
      <c r="B46" s="202">
        <v>2002</v>
      </c>
      <c r="C46" s="203" t="s">
        <v>38</v>
      </c>
      <c r="D46" s="181" t="s">
        <v>35</v>
      </c>
      <c r="E46" s="203"/>
      <c r="F46" s="203">
        <v>27</v>
      </c>
      <c r="G46" s="203">
        <v>8</v>
      </c>
      <c r="H46" s="204">
        <f t="shared" si="8"/>
        <v>0.125</v>
      </c>
      <c r="I46" s="227">
        <f t="shared" si="9"/>
        <v>1</v>
      </c>
      <c r="J46" s="227">
        <f t="shared" si="10"/>
        <v>1.125</v>
      </c>
      <c r="K46" s="205">
        <f t="shared" si="11"/>
        <v>3.875</v>
      </c>
      <c r="L46" s="45"/>
      <c r="M46" s="206" t="s">
        <v>174</v>
      </c>
      <c r="N46" s="203"/>
      <c r="O46" s="203"/>
      <c r="P46" s="226" t="s">
        <v>186</v>
      </c>
      <c r="Q46" s="203" t="s">
        <v>235</v>
      </c>
      <c r="R46" s="203" t="s">
        <v>242</v>
      </c>
      <c r="S46" s="203" t="s">
        <v>251</v>
      </c>
      <c r="T46" s="220"/>
      <c r="U46" s="205" t="s">
        <v>225</v>
      </c>
      <c r="V46" s="45"/>
      <c r="W46" s="202"/>
      <c r="X46" s="188"/>
      <c r="Y46" s="188"/>
      <c r="Z46" s="181"/>
      <c r="AA46" s="181"/>
      <c r="AB46" s="181"/>
      <c r="AC46" s="181"/>
      <c r="AD46" s="181"/>
      <c r="AE46" s="181"/>
      <c r="AF46" s="221"/>
      <c r="AG46" s="220"/>
      <c r="AH46" s="205"/>
      <c r="AI46" s="181"/>
      <c r="AJ46" s="181"/>
      <c r="AK46" s="181"/>
      <c r="AL46" s="181"/>
      <c r="AM46" s="188"/>
      <c r="AN46" s="181"/>
      <c r="AO46" s="181"/>
      <c r="AP46" s="181"/>
      <c r="AQ46" s="184"/>
      <c r="AR46" s="23"/>
      <c r="AS46" s="23"/>
    </row>
    <row r="47" spans="1:45" ht="15" customHeight="1" x14ac:dyDescent="0.2">
      <c r="A47" s="145"/>
      <c r="B47" s="202">
        <v>2003</v>
      </c>
      <c r="C47" s="203" t="s">
        <v>39</v>
      </c>
      <c r="D47" s="181" t="s">
        <v>35</v>
      </c>
      <c r="E47" s="203"/>
      <c r="F47" s="203">
        <v>28</v>
      </c>
      <c r="G47" s="203">
        <v>7</v>
      </c>
      <c r="H47" s="204">
        <f t="shared" si="8"/>
        <v>0.14285714285714285</v>
      </c>
      <c r="I47" s="204">
        <f t="shared" si="9"/>
        <v>0.14285714285714285</v>
      </c>
      <c r="J47" s="204">
        <f t="shared" si="10"/>
        <v>0.2857142857142857</v>
      </c>
      <c r="K47" s="205">
        <f t="shared" si="11"/>
        <v>3.1428571428571428</v>
      </c>
      <c r="L47" s="45"/>
      <c r="M47" s="206" t="s">
        <v>175</v>
      </c>
      <c r="N47" s="203"/>
      <c r="O47" s="203"/>
      <c r="P47" s="226" t="s">
        <v>187</v>
      </c>
      <c r="Q47" s="203" t="s">
        <v>236</v>
      </c>
      <c r="R47" s="203" t="s">
        <v>242</v>
      </c>
      <c r="S47" s="203" t="s">
        <v>252</v>
      </c>
      <c r="T47" s="220"/>
      <c r="U47" s="205" t="s">
        <v>226</v>
      </c>
      <c r="V47" s="45"/>
      <c r="W47" s="202"/>
      <c r="X47" s="188"/>
      <c r="Y47" s="188"/>
      <c r="Z47" s="181"/>
      <c r="AA47" s="181"/>
      <c r="AB47" s="181"/>
      <c r="AC47" s="181"/>
      <c r="AD47" s="181"/>
      <c r="AE47" s="181"/>
      <c r="AF47" s="221"/>
      <c r="AG47" s="220"/>
      <c r="AH47" s="205"/>
      <c r="AI47" s="181"/>
      <c r="AJ47" s="181"/>
      <c r="AK47" s="181"/>
      <c r="AL47" s="181"/>
      <c r="AM47" s="188"/>
      <c r="AN47" s="181"/>
      <c r="AO47" s="181"/>
      <c r="AP47" s="181"/>
      <c r="AQ47" s="184"/>
      <c r="AR47" s="23"/>
      <c r="AS47" s="23"/>
    </row>
    <row r="48" spans="1:45" ht="15" customHeight="1" x14ac:dyDescent="0.2">
      <c r="A48" s="145"/>
      <c r="B48" s="202">
        <v>2004</v>
      </c>
      <c r="C48" s="203" t="s">
        <v>34</v>
      </c>
      <c r="D48" s="181" t="s">
        <v>35</v>
      </c>
      <c r="E48" s="203"/>
      <c r="F48" s="203">
        <v>29</v>
      </c>
      <c r="G48" s="203">
        <v>13</v>
      </c>
      <c r="H48" s="204">
        <f t="shared" si="8"/>
        <v>0.23076923076923078</v>
      </c>
      <c r="I48" s="204">
        <f t="shared" si="9"/>
        <v>0.84615384615384615</v>
      </c>
      <c r="J48" s="204">
        <f t="shared" si="10"/>
        <v>1.0769230769230769</v>
      </c>
      <c r="K48" s="205">
        <f t="shared" si="11"/>
        <v>3.8461538461538463</v>
      </c>
      <c r="L48" s="45"/>
      <c r="M48" s="206" t="s">
        <v>176</v>
      </c>
      <c r="N48" s="203"/>
      <c r="O48" s="203"/>
      <c r="P48" s="226" t="s">
        <v>188</v>
      </c>
      <c r="Q48" s="203" t="s">
        <v>237</v>
      </c>
      <c r="R48" s="203" t="s">
        <v>243</v>
      </c>
      <c r="S48" s="203" t="s">
        <v>139</v>
      </c>
      <c r="T48" s="220"/>
      <c r="U48" s="205" t="s">
        <v>227</v>
      </c>
      <c r="V48" s="45"/>
      <c r="W48" s="202"/>
      <c r="X48" s="188"/>
      <c r="Y48" s="188"/>
      <c r="Z48" s="181"/>
      <c r="AA48" s="181"/>
      <c r="AB48" s="181"/>
      <c r="AC48" s="181"/>
      <c r="AD48" s="181"/>
      <c r="AE48" s="181"/>
      <c r="AF48" s="221"/>
      <c r="AG48" s="220"/>
      <c r="AH48" s="205"/>
      <c r="AI48" s="181"/>
      <c r="AJ48" s="181"/>
      <c r="AK48" s="181"/>
      <c r="AL48" s="181"/>
      <c r="AM48" s="188"/>
      <c r="AN48" s="181"/>
      <c r="AO48" s="181"/>
      <c r="AP48" s="181"/>
      <c r="AQ48" s="184"/>
      <c r="AR48" s="23"/>
      <c r="AS48" s="23"/>
    </row>
    <row r="49" spans="1:45" ht="15" customHeight="1" x14ac:dyDescent="0.2">
      <c r="A49" s="145"/>
      <c r="B49" s="202">
        <v>2005</v>
      </c>
      <c r="C49" s="203" t="s">
        <v>34</v>
      </c>
      <c r="D49" s="181" t="s">
        <v>35</v>
      </c>
      <c r="E49" s="203"/>
      <c r="F49" s="203">
        <v>30</v>
      </c>
      <c r="G49" s="222">
        <v>14</v>
      </c>
      <c r="H49" s="204">
        <f t="shared" si="8"/>
        <v>0.14285714285714285</v>
      </c>
      <c r="I49" s="204">
        <f t="shared" si="9"/>
        <v>0.35714285714285715</v>
      </c>
      <c r="J49" s="204">
        <f t="shared" si="10"/>
        <v>0.5</v>
      </c>
      <c r="K49" s="205">
        <f t="shared" si="11"/>
        <v>3.1428571428571428</v>
      </c>
      <c r="L49" s="45"/>
      <c r="M49" s="206" t="s">
        <v>177</v>
      </c>
      <c r="N49" s="203"/>
      <c r="O49" s="203"/>
      <c r="P49" s="226" t="s">
        <v>189</v>
      </c>
      <c r="Q49" s="229" t="s">
        <v>199</v>
      </c>
      <c r="R49" s="229" t="s">
        <v>244</v>
      </c>
      <c r="S49" s="229" t="s">
        <v>253</v>
      </c>
      <c r="T49" s="220"/>
      <c r="U49" s="205" t="s">
        <v>228</v>
      </c>
      <c r="V49" s="45"/>
      <c r="W49" s="202"/>
      <c r="X49" s="188"/>
      <c r="Y49" s="188"/>
      <c r="Z49" s="181"/>
      <c r="AA49" s="181"/>
      <c r="AB49" s="181"/>
      <c r="AC49" s="181"/>
      <c r="AD49" s="181"/>
      <c r="AE49" s="181"/>
      <c r="AF49" s="221"/>
      <c r="AG49" s="220"/>
      <c r="AH49" s="205"/>
      <c r="AI49" s="181"/>
      <c r="AJ49" s="181"/>
      <c r="AK49" s="181"/>
      <c r="AL49" s="181"/>
      <c r="AM49" s="188"/>
      <c r="AN49" s="181"/>
      <c r="AO49" s="181"/>
      <c r="AP49" s="181"/>
      <c r="AQ49" s="184"/>
      <c r="AR49" s="23"/>
      <c r="AS49" s="23"/>
    </row>
    <row r="50" spans="1:45" ht="15" customHeight="1" x14ac:dyDescent="0.2">
      <c r="A50" s="145"/>
      <c r="B50" s="202">
        <v>2006</v>
      </c>
      <c r="C50" s="203" t="s">
        <v>40</v>
      </c>
      <c r="D50" s="181" t="s">
        <v>35</v>
      </c>
      <c r="E50" s="203"/>
      <c r="F50" s="203">
        <v>31</v>
      </c>
      <c r="G50" s="203">
        <v>7</v>
      </c>
      <c r="H50" s="204">
        <f t="shared" si="8"/>
        <v>0</v>
      </c>
      <c r="I50" s="204">
        <f t="shared" si="9"/>
        <v>0.14285714285714285</v>
      </c>
      <c r="J50" s="204">
        <f t="shared" si="10"/>
        <v>0.14285714285714285</v>
      </c>
      <c r="K50" s="228">
        <f t="shared" si="11"/>
        <v>4.2857142857142856</v>
      </c>
      <c r="L50" s="45"/>
      <c r="M50" s="206" t="s">
        <v>178</v>
      </c>
      <c r="N50" s="203"/>
      <c r="O50" s="203"/>
      <c r="P50" s="3" t="s">
        <v>190</v>
      </c>
      <c r="Q50" s="203" t="s">
        <v>238</v>
      </c>
      <c r="R50" s="203" t="s">
        <v>245</v>
      </c>
      <c r="S50" s="203" t="s">
        <v>254</v>
      </c>
      <c r="T50" s="230"/>
      <c r="U50" s="228" t="s">
        <v>229</v>
      </c>
      <c r="V50" s="45"/>
      <c r="W50" s="202"/>
      <c r="X50" s="188"/>
      <c r="Y50" s="188"/>
      <c r="Z50" s="181"/>
      <c r="AA50" s="181"/>
      <c r="AB50" s="181"/>
      <c r="AC50" s="181"/>
      <c r="AD50" s="181"/>
      <c r="AE50" s="181"/>
      <c r="AF50" s="221"/>
      <c r="AG50" s="220"/>
      <c r="AH50" s="205"/>
      <c r="AI50" s="181"/>
      <c r="AJ50" s="181"/>
      <c r="AK50" s="181"/>
      <c r="AL50" s="181"/>
      <c r="AM50" s="188"/>
      <c r="AN50" s="181"/>
      <c r="AO50" s="181"/>
      <c r="AP50" s="181"/>
      <c r="AQ50" s="184"/>
      <c r="AR50" s="23"/>
      <c r="AS50" s="23"/>
    </row>
    <row r="51" spans="1:45" s="8" customFormat="1" ht="15" customHeight="1" x14ac:dyDescent="0.25">
      <c r="A51" s="9"/>
      <c r="B51" s="189"/>
      <c r="C51" s="192"/>
      <c r="D51" s="192"/>
      <c r="E51" s="192"/>
      <c r="F51" s="192"/>
      <c r="G51" s="192"/>
      <c r="H51" s="212"/>
      <c r="I51" s="212"/>
      <c r="J51" s="212"/>
      <c r="K51" s="213"/>
      <c r="L51" s="45"/>
      <c r="M51" s="189"/>
      <c r="N51" s="192"/>
      <c r="O51" s="192"/>
      <c r="P51" s="192"/>
      <c r="Q51" s="192"/>
      <c r="R51" s="192"/>
      <c r="S51" s="192"/>
      <c r="T51" s="192"/>
      <c r="U51" s="213"/>
      <c r="V51" s="45"/>
      <c r="W51" s="189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5"/>
      <c r="AI51" s="192"/>
      <c r="AJ51" s="192"/>
      <c r="AK51" s="192"/>
      <c r="AL51" s="192"/>
      <c r="AM51" s="192"/>
      <c r="AN51" s="192"/>
      <c r="AO51" s="192"/>
      <c r="AP51" s="192"/>
      <c r="AQ51" s="195"/>
      <c r="AR51" s="223"/>
      <c r="AS51" s="223"/>
    </row>
    <row r="52" spans="1:45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5"/>
      <c r="AG52" s="42"/>
      <c r="AH52" s="42"/>
      <c r="AI52" s="42"/>
      <c r="AJ52" s="42"/>
      <c r="AK52" s="42"/>
      <c r="AL52" s="23"/>
      <c r="AM52" s="23"/>
      <c r="AN52" s="23"/>
      <c r="AO52" s="42"/>
      <c r="AP52" s="42"/>
      <c r="AQ52" s="42"/>
      <c r="AR52" s="223"/>
      <c r="AS52" s="223"/>
    </row>
    <row r="53" spans="1:45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5"/>
      <c r="AG53" s="42"/>
      <c r="AH53" s="42"/>
      <c r="AI53" s="42"/>
      <c r="AJ53" s="42"/>
      <c r="AK53" s="42"/>
      <c r="AL53" s="23"/>
      <c r="AM53" s="23"/>
      <c r="AN53" s="23"/>
      <c r="AO53" s="42"/>
      <c r="AP53" s="42"/>
      <c r="AQ53" s="42"/>
      <c r="AR53" s="223"/>
      <c r="AS53" s="110"/>
    </row>
    <row r="54" spans="1:45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5"/>
      <c r="AG54" s="42"/>
      <c r="AH54" s="42"/>
      <c r="AI54" s="42"/>
      <c r="AJ54" s="42"/>
      <c r="AK54" s="42"/>
      <c r="AL54" s="23"/>
      <c r="AM54" s="23"/>
      <c r="AN54" s="23"/>
      <c r="AO54" s="42"/>
      <c r="AP54" s="42"/>
      <c r="AQ54" s="42"/>
      <c r="AR54" s="223"/>
      <c r="AS54" s="110"/>
    </row>
    <row r="55" spans="1:45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5"/>
      <c r="AG55" s="42"/>
      <c r="AH55" s="42"/>
      <c r="AI55" s="42"/>
      <c r="AJ55" s="42"/>
      <c r="AK55" s="42"/>
      <c r="AL55" s="23"/>
      <c r="AM55" s="23"/>
      <c r="AN55" s="23"/>
      <c r="AO55" s="42"/>
      <c r="AP55" s="42"/>
      <c r="AQ55" s="42"/>
      <c r="AR55" s="223"/>
      <c r="AS55" s="110"/>
    </row>
    <row r="56" spans="1:45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5"/>
      <c r="AG56" s="42"/>
      <c r="AH56" s="42"/>
      <c r="AI56" s="42"/>
      <c r="AJ56" s="42"/>
      <c r="AK56" s="42"/>
      <c r="AL56" s="23"/>
      <c r="AM56" s="23"/>
      <c r="AN56" s="23"/>
      <c r="AO56" s="42"/>
      <c r="AP56" s="42"/>
      <c r="AQ56" s="42"/>
      <c r="AR56" s="223"/>
      <c r="AS56" s="110"/>
    </row>
    <row r="57" spans="1:45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5"/>
      <c r="AG57" s="42"/>
      <c r="AH57" s="42"/>
      <c r="AI57" s="42"/>
      <c r="AJ57" s="42"/>
      <c r="AK57" s="42"/>
      <c r="AL57" s="23"/>
      <c r="AM57" s="23"/>
      <c r="AN57" s="23"/>
      <c r="AO57" s="42"/>
      <c r="AP57" s="42"/>
      <c r="AQ57" s="42"/>
      <c r="AR57" s="223"/>
      <c r="AS57" s="110"/>
    </row>
    <row r="58" spans="1:45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5"/>
      <c r="AG58" s="42"/>
      <c r="AH58" s="42"/>
      <c r="AI58" s="42"/>
      <c r="AJ58" s="42"/>
      <c r="AK58" s="42"/>
      <c r="AL58" s="23"/>
      <c r="AM58" s="23"/>
      <c r="AN58" s="23"/>
      <c r="AO58" s="42"/>
      <c r="AP58" s="42"/>
      <c r="AQ58" s="42"/>
      <c r="AR58" s="223"/>
      <c r="AS58" s="110"/>
    </row>
    <row r="59" spans="1:45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5"/>
      <c r="AG59" s="42"/>
      <c r="AH59" s="42"/>
      <c r="AI59" s="42"/>
      <c r="AJ59" s="42"/>
      <c r="AK59" s="42"/>
      <c r="AL59" s="23"/>
      <c r="AM59" s="23"/>
      <c r="AN59" s="23"/>
      <c r="AO59" s="42"/>
      <c r="AP59" s="42"/>
      <c r="AQ59" s="42"/>
      <c r="AR59" s="223"/>
      <c r="AS59" s="110"/>
    </row>
    <row r="60" spans="1:45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5"/>
      <c r="AG60" s="42"/>
      <c r="AH60" s="42"/>
      <c r="AI60" s="42"/>
      <c r="AJ60" s="42"/>
      <c r="AK60" s="42"/>
      <c r="AL60" s="23"/>
      <c r="AM60" s="23"/>
      <c r="AN60" s="23"/>
      <c r="AO60" s="42"/>
      <c r="AP60" s="42"/>
      <c r="AQ60" s="42"/>
      <c r="AR60" s="223"/>
      <c r="AS60" s="110"/>
    </row>
    <row r="61" spans="1:45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5"/>
      <c r="AG61" s="42"/>
      <c r="AH61" s="42"/>
      <c r="AI61" s="42"/>
      <c r="AJ61" s="42"/>
      <c r="AK61" s="42"/>
      <c r="AL61" s="23"/>
      <c r="AM61" s="23"/>
      <c r="AN61" s="23"/>
      <c r="AO61" s="42"/>
      <c r="AP61" s="42"/>
      <c r="AQ61" s="42"/>
      <c r="AR61" s="223"/>
      <c r="AS61" s="110"/>
    </row>
    <row r="62" spans="1:45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5"/>
      <c r="AG62" s="42"/>
      <c r="AH62" s="42"/>
      <c r="AI62" s="42"/>
      <c r="AJ62" s="42"/>
      <c r="AK62" s="42"/>
      <c r="AL62" s="23"/>
      <c r="AM62" s="23"/>
      <c r="AN62" s="23"/>
      <c r="AO62" s="42"/>
      <c r="AP62" s="42"/>
      <c r="AQ62" s="42"/>
      <c r="AR62" s="223"/>
      <c r="AS62" s="110"/>
    </row>
    <row r="63" spans="1:45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5"/>
      <c r="AG63" s="42"/>
      <c r="AH63" s="42"/>
      <c r="AI63" s="42"/>
      <c r="AJ63" s="42"/>
      <c r="AK63" s="42"/>
      <c r="AL63" s="23"/>
      <c r="AM63" s="23"/>
      <c r="AN63" s="23"/>
      <c r="AO63" s="42"/>
      <c r="AP63" s="42"/>
      <c r="AQ63" s="42"/>
      <c r="AR63" s="223"/>
      <c r="AS63" s="110"/>
    </row>
    <row r="64" spans="1:45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5"/>
      <c r="AG64" s="42"/>
      <c r="AH64" s="42"/>
      <c r="AI64" s="42"/>
      <c r="AJ64" s="42"/>
      <c r="AK64" s="42"/>
      <c r="AL64" s="23"/>
      <c r="AM64" s="23"/>
      <c r="AN64" s="23"/>
      <c r="AO64" s="42"/>
      <c r="AP64" s="42"/>
      <c r="AQ64" s="42"/>
      <c r="AR64" s="223"/>
      <c r="AS64" s="110"/>
    </row>
    <row r="65" spans="1:45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5"/>
      <c r="AG65" s="42"/>
      <c r="AH65" s="42"/>
      <c r="AI65" s="42"/>
      <c r="AJ65" s="42"/>
      <c r="AK65" s="42"/>
      <c r="AL65" s="23"/>
      <c r="AM65" s="23"/>
      <c r="AN65" s="23"/>
      <c r="AO65" s="42"/>
      <c r="AP65" s="42"/>
      <c r="AQ65" s="42"/>
      <c r="AR65" s="223"/>
      <c r="AS65" s="110"/>
    </row>
    <row r="66" spans="1:45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5"/>
      <c r="AG66" s="42"/>
      <c r="AH66" s="42"/>
      <c r="AI66" s="42"/>
      <c r="AJ66" s="42"/>
      <c r="AK66" s="42"/>
      <c r="AL66" s="23"/>
      <c r="AM66" s="23"/>
      <c r="AN66" s="23"/>
      <c r="AO66" s="42"/>
      <c r="AP66" s="42"/>
      <c r="AQ66" s="42"/>
      <c r="AR66" s="223"/>
      <c r="AS66" s="110"/>
    </row>
    <row r="67" spans="1:45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5"/>
      <c r="AG67" s="42"/>
      <c r="AH67" s="42"/>
      <c r="AI67" s="42"/>
      <c r="AJ67" s="42"/>
      <c r="AK67" s="42"/>
      <c r="AL67" s="23"/>
      <c r="AM67" s="23"/>
      <c r="AN67" s="23"/>
      <c r="AO67" s="42"/>
      <c r="AP67" s="42"/>
      <c r="AQ67" s="42"/>
      <c r="AR67" s="223"/>
      <c r="AS67" s="110"/>
    </row>
    <row r="68" spans="1:45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5"/>
      <c r="AG68" s="42"/>
      <c r="AH68" s="42"/>
      <c r="AI68" s="42"/>
      <c r="AJ68" s="42"/>
      <c r="AK68" s="42"/>
      <c r="AL68" s="23"/>
      <c r="AM68" s="23"/>
      <c r="AN68" s="23"/>
      <c r="AO68" s="42"/>
      <c r="AP68" s="42"/>
      <c r="AQ68" s="42"/>
      <c r="AR68" s="223"/>
      <c r="AS68" s="110"/>
    </row>
    <row r="69" spans="1:45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5"/>
      <c r="AG69" s="42"/>
      <c r="AH69" s="42"/>
      <c r="AI69" s="42"/>
      <c r="AJ69" s="42"/>
      <c r="AK69" s="42"/>
      <c r="AL69" s="23"/>
      <c r="AM69" s="23"/>
      <c r="AN69" s="23"/>
      <c r="AO69" s="42"/>
      <c r="AP69" s="42"/>
      <c r="AQ69" s="42"/>
      <c r="AR69" s="223"/>
      <c r="AS69" s="110"/>
    </row>
    <row r="70" spans="1:45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5"/>
      <c r="AG70" s="42"/>
      <c r="AH70" s="42"/>
      <c r="AI70" s="42"/>
      <c r="AJ70" s="42"/>
      <c r="AK70" s="42"/>
      <c r="AL70" s="23"/>
      <c r="AM70" s="23"/>
      <c r="AN70" s="23"/>
      <c r="AO70" s="42"/>
      <c r="AP70" s="42"/>
      <c r="AQ70" s="42"/>
      <c r="AR70" s="223"/>
      <c r="AS70" s="110"/>
    </row>
    <row r="71" spans="1:45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5"/>
      <c r="AG71" s="42"/>
      <c r="AH71" s="42"/>
      <c r="AI71" s="42"/>
      <c r="AJ71" s="42"/>
      <c r="AK71" s="42"/>
      <c r="AL71" s="23"/>
      <c r="AM71" s="23"/>
      <c r="AN71" s="23"/>
      <c r="AO71" s="42"/>
      <c r="AP71" s="42"/>
      <c r="AQ71" s="42"/>
      <c r="AR71" s="223"/>
      <c r="AS71" s="110"/>
    </row>
    <row r="72" spans="1:45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5"/>
      <c r="AG72" s="42"/>
      <c r="AH72" s="42"/>
      <c r="AI72" s="42"/>
      <c r="AJ72" s="42"/>
      <c r="AK72" s="42"/>
      <c r="AL72" s="23"/>
      <c r="AM72" s="23"/>
      <c r="AN72" s="23"/>
      <c r="AO72" s="42"/>
      <c r="AP72" s="42"/>
      <c r="AQ72" s="42"/>
      <c r="AR72" s="223"/>
      <c r="AS72" s="110"/>
    </row>
    <row r="73" spans="1:45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5"/>
      <c r="AG73" s="42"/>
      <c r="AH73" s="42"/>
      <c r="AI73" s="42"/>
      <c r="AJ73" s="42"/>
      <c r="AK73" s="42"/>
      <c r="AL73" s="23"/>
      <c r="AM73" s="23"/>
      <c r="AN73" s="23"/>
      <c r="AO73" s="42"/>
      <c r="AP73" s="42"/>
      <c r="AQ73" s="42"/>
      <c r="AR73" s="223"/>
      <c r="AS73" s="110"/>
    </row>
    <row r="74" spans="1:45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5"/>
      <c r="AG74" s="42"/>
      <c r="AH74" s="42"/>
      <c r="AI74" s="42"/>
      <c r="AJ74" s="42"/>
      <c r="AK74" s="42"/>
      <c r="AL74" s="23"/>
      <c r="AM74" s="23"/>
      <c r="AN74" s="23"/>
      <c r="AO74" s="42"/>
      <c r="AP74" s="42"/>
      <c r="AQ74" s="42"/>
      <c r="AR74" s="223"/>
      <c r="AS74" s="110"/>
    </row>
    <row r="75" spans="1:45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5"/>
      <c r="AG75" s="42"/>
      <c r="AH75" s="42"/>
      <c r="AI75" s="42"/>
      <c r="AJ75" s="42"/>
      <c r="AK75" s="42"/>
      <c r="AL75" s="23"/>
      <c r="AM75" s="23"/>
      <c r="AN75" s="23"/>
      <c r="AO75" s="42"/>
      <c r="AP75" s="42"/>
      <c r="AQ75" s="42"/>
      <c r="AR75" s="223"/>
      <c r="AS75" s="110"/>
    </row>
    <row r="76" spans="1:45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5"/>
      <c r="AG76" s="42"/>
      <c r="AH76" s="42"/>
      <c r="AI76" s="42"/>
      <c r="AJ76" s="42"/>
      <c r="AK76" s="42"/>
      <c r="AL76" s="23"/>
      <c r="AM76" s="23"/>
      <c r="AN76" s="23"/>
      <c r="AO76" s="42"/>
      <c r="AP76" s="42"/>
      <c r="AQ76" s="42"/>
      <c r="AR76" s="223"/>
      <c r="AS76" s="110"/>
    </row>
    <row r="77" spans="1:45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5"/>
      <c r="AG77" s="42"/>
      <c r="AH77" s="42"/>
      <c r="AI77" s="42"/>
      <c r="AJ77" s="42"/>
      <c r="AK77" s="42"/>
      <c r="AL77" s="23"/>
      <c r="AM77" s="23"/>
      <c r="AN77" s="23"/>
      <c r="AO77" s="42"/>
      <c r="AP77" s="42"/>
      <c r="AQ77" s="42"/>
      <c r="AR77" s="223"/>
      <c r="AS77" s="110"/>
    </row>
    <row r="78" spans="1:45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5"/>
      <c r="AG78" s="42"/>
      <c r="AH78" s="42"/>
      <c r="AI78" s="42"/>
      <c r="AJ78" s="42"/>
      <c r="AK78" s="42"/>
      <c r="AL78" s="23"/>
      <c r="AM78" s="23"/>
      <c r="AN78" s="23"/>
      <c r="AO78" s="42"/>
      <c r="AP78" s="42"/>
      <c r="AQ78" s="42"/>
      <c r="AR78" s="223"/>
      <c r="AS78" s="110"/>
    </row>
    <row r="79" spans="1:45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5"/>
      <c r="AG79" s="42"/>
      <c r="AH79" s="42"/>
      <c r="AI79" s="42"/>
      <c r="AJ79" s="42"/>
      <c r="AK79" s="42"/>
      <c r="AL79" s="23"/>
      <c r="AM79" s="23"/>
      <c r="AN79" s="23"/>
      <c r="AO79" s="42"/>
      <c r="AP79" s="42"/>
      <c r="AQ79" s="42"/>
      <c r="AR79" s="223"/>
      <c r="AS79" s="110"/>
    </row>
    <row r="80" spans="1:45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5"/>
      <c r="AG80" s="42"/>
      <c r="AH80" s="42"/>
      <c r="AI80" s="42"/>
      <c r="AJ80" s="42"/>
      <c r="AK80" s="42"/>
      <c r="AL80" s="23"/>
      <c r="AM80" s="23"/>
      <c r="AN80" s="23"/>
      <c r="AO80" s="42"/>
      <c r="AP80" s="42"/>
      <c r="AQ80" s="42"/>
      <c r="AR80" s="223"/>
      <c r="AS80" s="110"/>
    </row>
    <row r="81" spans="1:45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5"/>
      <c r="AG81" s="42"/>
      <c r="AH81" s="42"/>
      <c r="AI81" s="42"/>
      <c r="AJ81" s="42"/>
      <c r="AK81" s="42"/>
      <c r="AL81" s="23"/>
      <c r="AM81" s="23"/>
      <c r="AN81" s="23"/>
      <c r="AO81" s="42"/>
      <c r="AP81" s="42"/>
      <c r="AQ81" s="42"/>
      <c r="AR81" s="223"/>
      <c r="AS81" s="110"/>
    </row>
    <row r="82" spans="1:45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5"/>
      <c r="AG82" s="42"/>
      <c r="AH82" s="42"/>
      <c r="AI82" s="42"/>
      <c r="AJ82" s="42"/>
      <c r="AK82" s="42"/>
      <c r="AL82" s="23"/>
      <c r="AM82" s="23"/>
      <c r="AN82" s="23"/>
      <c r="AO82" s="42"/>
      <c r="AP82" s="42"/>
      <c r="AQ82" s="42"/>
      <c r="AR82" s="223"/>
      <c r="AS82" s="110"/>
    </row>
    <row r="83" spans="1:45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5"/>
      <c r="AG83" s="42"/>
      <c r="AH83" s="42"/>
      <c r="AI83" s="42"/>
      <c r="AJ83" s="42"/>
      <c r="AK83" s="42"/>
      <c r="AL83" s="23"/>
      <c r="AM83" s="23"/>
      <c r="AN83" s="23"/>
      <c r="AO83" s="42"/>
      <c r="AP83" s="42"/>
      <c r="AQ83" s="42"/>
      <c r="AR83" s="223"/>
      <c r="AS83" s="110"/>
    </row>
    <row r="84" spans="1:45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5"/>
      <c r="AG84" s="42"/>
      <c r="AH84" s="42"/>
      <c r="AI84" s="42"/>
      <c r="AJ84" s="42"/>
      <c r="AK84" s="42"/>
      <c r="AL84" s="23"/>
      <c r="AM84" s="23"/>
      <c r="AN84" s="23"/>
      <c r="AO84" s="42"/>
      <c r="AP84" s="42"/>
      <c r="AQ84" s="42"/>
      <c r="AR84" s="223"/>
      <c r="AS84" s="110"/>
    </row>
    <row r="85" spans="1:45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5"/>
      <c r="AG85" s="42"/>
      <c r="AH85" s="42"/>
      <c r="AI85" s="42"/>
      <c r="AJ85" s="42"/>
      <c r="AK85" s="42"/>
      <c r="AL85" s="23"/>
      <c r="AM85" s="23"/>
      <c r="AN85" s="23"/>
      <c r="AO85" s="42"/>
      <c r="AP85" s="42"/>
      <c r="AQ85" s="42"/>
      <c r="AR85" s="223"/>
      <c r="AS85" s="110"/>
    </row>
    <row r="86" spans="1:45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5"/>
      <c r="AG86" s="42"/>
      <c r="AH86" s="42"/>
      <c r="AI86" s="42"/>
      <c r="AJ86" s="42"/>
      <c r="AK86" s="42"/>
      <c r="AL86" s="23"/>
      <c r="AM86" s="23"/>
      <c r="AN86" s="23"/>
      <c r="AO86" s="42"/>
      <c r="AP86" s="42"/>
      <c r="AQ86" s="42"/>
      <c r="AR86" s="223"/>
      <c r="AS86" s="110"/>
    </row>
    <row r="87" spans="1:45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5"/>
      <c r="AG87" s="42"/>
      <c r="AH87" s="42"/>
      <c r="AI87" s="42"/>
      <c r="AJ87" s="42"/>
      <c r="AK87" s="42"/>
      <c r="AL87" s="23"/>
      <c r="AM87" s="23"/>
      <c r="AN87" s="23"/>
      <c r="AO87" s="42"/>
      <c r="AP87" s="42"/>
      <c r="AQ87" s="42"/>
      <c r="AR87" s="223"/>
      <c r="AS87" s="110"/>
    </row>
    <row r="88" spans="1:45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5"/>
      <c r="AG88" s="42"/>
      <c r="AH88" s="42"/>
      <c r="AI88" s="42"/>
      <c r="AJ88" s="42"/>
      <c r="AK88" s="42"/>
      <c r="AL88" s="23"/>
      <c r="AM88" s="23"/>
      <c r="AN88" s="23"/>
      <c r="AO88" s="42"/>
      <c r="AP88" s="42"/>
      <c r="AQ88" s="42"/>
      <c r="AR88" s="223"/>
      <c r="AS88" s="110"/>
    </row>
    <row r="89" spans="1:45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5"/>
      <c r="AG89" s="42"/>
      <c r="AH89" s="42"/>
      <c r="AI89" s="42"/>
      <c r="AJ89" s="42"/>
      <c r="AK89" s="42"/>
      <c r="AL89" s="23"/>
      <c r="AM89" s="23"/>
      <c r="AN89" s="23"/>
      <c r="AO89" s="42"/>
      <c r="AP89" s="42"/>
      <c r="AQ89" s="42"/>
      <c r="AR89" s="223"/>
      <c r="AS89" s="110"/>
    </row>
    <row r="90" spans="1:45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5"/>
      <c r="AG90" s="42"/>
      <c r="AH90" s="42"/>
      <c r="AI90" s="42"/>
      <c r="AJ90" s="42"/>
      <c r="AK90" s="42"/>
      <c r="AL90" s="23"/>
      <c r="AM90" s="23"/>
      <c r="AN90" s="23"/>
      <c r="AO90" s="42"/>
      <c r="AP90" s="42"/>
      <c r="AQ90" s="42"/>
      <c r="AR90" s="223"/>
      <c r="AS90" s="110"/>
    </row>
    <row r="91" spans="1:45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5"/>
      <c r="AG91" s="42"/>
      <c r="AH91" s="42"/>
      <c r="AI91" s="42"/>
      <c r="AJ91" s="42"/>
      <c r="AK91" s="42"/>
      <c r="AL91" s="23"/>
      <c r="AM91" s="23"/>
      <c r="AN91" s="23"/>
      <c r="AO91" s="42"/>
      <c r="AP91" s="42"/>
      <c r="AQ91" s="42"/>
      <c r="AR91" s="223"/>
      <c r="AS91" s="110"/>
    </row>
    <row r="92" spans="1:45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5"/>
      <c r="AG92" s="42"/>
      <c r="AH92" s="42"/>
      <c r="AI92" s="42"/>
      <c r="AJ92" s="42"/>
      <c r="AK92" s="42"/>
      <c r="AL92" s="23"/>
      <c r="AM92" s="23"/>
      <c r="AN92" s="23"/>
      <c r="AO92" s="42"/>
      <c r="AP92" s="42"/>
      <c r="AQ92" s="42"/>
      <c r="AR92" s="223"/>
      <c r="AS92" s="110"/>
    </row>
    <row r="93" spans="1:45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5"/>
      <c r="AG93" s="42"/>
      <c r="AH93" s="42"/>
      <c r="AI93" s="42"/>
      <c r="AJ93" s="42"/>
      <c r="AK93" s="42"/>
      <c r="AL93" s="23"/>
      <c r="AM93" s="23"/>
      <c r="AN93" s="23"/>
      <c r="AO93" s="42"/>
      <c r="AP93" s="42"/>
      <c r="AQ93" s="42"/>
      <c r="AR93" s="223"/>
      <c r="AS93" s="110"/>
    </row>
    <row r="94" spans="1:45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5"/>
      <c r="AG94" s="42"/>
      <c r="AH94" s="42"/>
      <c r="AI94" s="42"/>
      <c r="AJ94" s="42"/>
      <c r="AK94" s="42"/>
      <c r="AL94" s="23"/>
      <c r="AM94" s="23"/>
      <c r="AN94" s="23"/>
      <c r="AO94" s="42"/>
      <c r="AP94" s="42"/>
      <c r="AQ94" s="42"/>
      <c r="AR94" s="223"/>
      <c r="AS94" s="110"/>
    </row>
    <row r="95" spans="1:45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5"/>
      <c r="AG95" s="42"/>
      <c r="AH95" s="42"/>
      <c r="AI95" s="42"/>
      <c r="AJ95" s="42"/>
      <c r="AK95" s="42"/>
      <c r="AL95" s="23"/>
      <c r="AM95" s="23"/>
      <c r="AN95" s="23"/>
      <c r="AO95" s="42"/>
      <c r="AP95" s="42"/>
      <c r="AQ95" s="42"/>
      <c r="AR95" s="223"/>
      <c r="AS95" s="110"/>
    </row>
    <row r="96" spans="1:45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5"/>
      <c r="AG96" s="42"/>
      <c r="AH96" s="42"/>
      <c r="AI96" s="42"/>
      <c r="AJ96" s="42"/>
      <c r="AK96" s="42"/>
      <c r="AL96" s="23"/>
      <c r="AM96" s="23"/>
      <c r="AN96" s="23"/>
      <c r="AO96" s="42"/>
      <c r="AP96" s="42"/>
      <c r="AQ96" s="42"/>
      <c r="AR96" s="223"/>
      <c r="AS96" s="110"/>
    </row>
    <row r="97" spans="1:45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5"/>
      <c r="AG97" s="42"/>
      <c r="AH97" s="42"/>
      <c r="AI97" s="42"/>
      <c r="AJ97" s="42"/>
      <c r="AK97" s="42"/>
      <c r="AL97" s="23"/>
      <c r="AM97" s="23"/>
      <c r="AN97" s="23"/>
      <c r="AO97" s="42"/>
      <c r="AP97" s="42"/>
      <c r="AQ97" s="42"/>
      <c r="AR97" s="223"/>
      <c r="AS97" s="110"/>
    </row>
    <row r="98" spans="1:45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5"/>
      <c r="AG98" s="42"/>
      <c r="AH98" s="42"/>
      <c r="AI98" s="42"/>
      <c r="AJ98" s="42"/>
      <c r="AK98" s="42"/>
      <c r="AL98" s="23"/>
      <c r="AM98" s="23"/>
      <c r="AN98" s="23"/>
      <c r="AO98" s="42"/>
      <c r="AP98" s="42"/>
      <c r="AQ98" s="42"/>
      <c r="AR98" s="223"/>
      <c r="AS98" s="110"/>
    </row>
    <row r="99" spans="1:45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5"/>
      <c r="AG99" s="42"/>
      <c r="AH99" s="42"/>
      <c r="AI99" s="42"/>
      <c r="AJ99" s="42"/>
      <c r="AK99" s="42"/>
      <c r="AL99" s="23"/>
      <c r="AM99" s="23"/>
      <c r="AN99" s="23"/>
      <c r="AO99" s="42"/>
      <c r="AP99" s="42"/>
      <c r="AQ99" s="42"/>
      <c r="AR99" s="223"/>
      <c r="AS99" s="110"/>
    </row>
    <row r="100" spans="1:45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5"/>
      <c r="AG100" s="42"/>
      <c r="AH100" s="42"/>
      <c r="AI100" s="42"/>
      <c r="AJ100" s="42"/>
      <c r="AK100" s="42"/>
      <c r="AL100" s="23"/>
      <c r="AM100" s="23"/>
      <c r="AN100" s="23"/>
      <c r="AO100" s="42"/>
      <c r="AP100" s="42"/>
      <c r="AQ100" s="42"/>
      <c r="AR100" s="223"/>
      <c r="AS100" s="110"/>
    </row>
    <row r="101" spans="1:45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5"/>
      <c r="AG101" s="42"/>
      <c r="AH101" s="42"/>
      <c r="AI101" s="42"/>
      <c r="AJ101" s="42"/>
      <c r="AK101" s="42"/>
      <c r="AL101" s="23"/>
      <c r="AM101" s="23"/>
      <c r="AN101" s="23"/>
      <c r="AO101" s="42"/>
      <c r="AP101" s="42"/>
      <c r="AQ101" s="42"/>
      <c r="AR101" s="223"/>
      <c r="AS101" s="110"/>
    </row>
    <row r="102" spans="1:45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5"/>
      <c r="AG102" s="42"/>
      <c r="AH102" s="42"/>
      <c r="AI102" s="42"/>
      <c r="AJ102" s="42"/>
      <c r="AK102" s="42"/>
      <c r="AL102" s="23"/>
      <c r="AM102" s="23"/>
      <c r="AN102" s="23"/>
      <c r="AO102" s="42"/>
      <c r="AP102" s="42"/>
      <c r="AQ102" s="42"/>
      <c r="AR102" s="223"/>
      <c r="AS102" s="110"/>
    </row>
    <row r="103" spans="1:45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5"/>
      <c r="AG103" s="42"/>
      <c r="AH103" s="42"/>
      <c r="AI103" s="42"/>
      <c r="AJ103" s="42"/>
      <c r="AK103" s="42"/>
      <c r="AL103" s="23"/>
      <c r="AM103" s="23"/>
      <c r="AN103" s="23"/>
      <c r="AO103" s="42"/>
      <c r="AP103" s="42"/>
      <c r="AQ103" s="42"/>
      <c r="AR103" s="223"/>
      <c r="AS103" s="110"/>
    </row>
    <row r="104" spans="1:45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5"/>
      <c r="AG104" s="42"/>
      <c r="AH104" s="42"/>
      <c r="AI104" s="42"/>
      <c r="AJ104" s="42"/>
      <c r="AK104" s="42"/>
      <c r="AL104" s="23"/>
      <c r="AM104" s="23"/>
      <c r="AN104" s="23"/>
      <c r="AO104" s="42"/>
      <c r="AP104" s="42"/>
      <c r="AQ104" s="42"/>
      <c r="AR104" s="223"/>
      <c r="AS104" s="110"/>
    </row>
    <row r="105" spans="1:45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5"/>
      <c r="AG105" s="42"/>
      <c r="AH105" s="42"/>
      <c r="AI105" s="42"/>
      <c r="AJ105" s="42"/>
      <c r="AK105" s="42"/>
      <c r="AL105" s="23"/>
      <c r="AM105" s="23"/>
      <c r="AN105" s="23"/>
      <c r="AO105" s="42"/>
      <c r="AP105" s="42"/>
      <c r="AQ105" s="42"/>
      <c r="AR105" s="223"/>
      <c r="AS105" s="110"/>
    </row>
    <row r="106" spans="1:45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5"/>
      <c r="AG106" s="42"/>
      <c r="AH106" s="42"/>
      <c r="AI106" s="42"/>
      <c r="AJ106" s="42"/>
      <c r="AK106" s="42"/>
      <c r="AL106" s="23"/>
      <c r="AM106" s="23"/>
      <c r="AN106" s="23"/>
      <c r="AO106" s="42"/>
      <c r="AP106" s="42"/>
      <c r="AQ106" s="42"/>
      <c r="AR106" s="223"/>
      <c r="AS106" s="110"/>
    </row>
    <row r="107" spans="1:45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5"/>
      <c r="AG107" s="42"/>
      <c r="AH107" s="42"/>
      <c r="AI107" s="42"/>
      <c r="AJ107" s="42"/>
      <c r="AK107" s="42"/>
      <c r="AL107" s="23"/>
      <c r="AM107" s="23"/>
      <c r="AN107" s="23"/>
      <c r="AO107" s="42"/>
      <c r="AP107" s="42"/>
      <c r="AQ107" s="42"/>
      <c r="AR107" s="223"/>
      <c r="AS107" s="110"/>
    </row>
    <row r="108" spans="1:45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5"/>
      <c r="AG108" s="42"/>
      <c r="AH108" s="42"/>
      <c r="AI108" s="42"/>
      <c r="AJ108" s="42"/>
      <c r="AK108" s="42"/>
      <c r="AL108" s="23"/>
      <c r="AM108" s="23"/>
      <c r="AN108" s="23"/>
      <c r="AO108" s="42"/>
      <c r="AP108" s="42"/>
      <c r="AQ108" s="42"/>
      <c r="AR108" s="223"/>
      <c r="AS108" s="110"/>
    </row>
    <row r="109" spans="1:45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5"/>
      <c r="AG109" s="42"/>
      <c r="AH109" s="42"/>
      <c r="AI109" s="42"/>
      <c r="AJ109" s="42"/>
      <c r="AK109" s="42"/>
      <c r="AL109" s="23"/>
      <c r="AM109" s="23"/>
      <c r="AN109" s="23"/>
      <c r="AO109" s="42"/>
      <c r="AP109" s="42"/>
      <c r="AQ109" s="42"/>
      <c r="AR109" s="223"/>
      <c r="AS109" s="110"/>
    </row>
    <row r="110" spans="1:45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5"/>
      <c r="AG110" s="42"/>
      <c r="AH110" s="42"/>
      <c r="AI110" s="42"/>
      <c r="AJ110" s="42"/>
      <c r="AK110" s="42"/>
      <c r="AL110" s="23"/>
      <c r="AM110" s="23"/>
      <c r="AN110" s="23"/>
      <c r="AO110" s="42"/>
      <c r="AP110" s="42"/>
      <c r="AQ110" s="42"/>
      <c r="AR110" s="223"/>
      <c r="AS110" s="110"/>
    </row>
    <row r="111" spans="1:45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5"/>
      <c r="AG111" s="42"/>
      <c r="AH111" s="42"/>
      <c r="AI111" s="42"/>
      <c r="AJ111" s="42"/>
      <c r="AK111" s="42"/>
      <c r="AL111" s="23"/>
      <c r="AM111" s="23"/>
      <c r="AN111" s="23"/>
      <c r="AO111" s="42"/>
      <c r="AP111" s="42"/>
      <c r="AQ111" s="42"/>
      <c r="AR111" s="223"/>
      <c r="AS111" s="110"/>
    </row>
    <row r="112" spans="1:45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5"/>
      <c r="AG112" s="42"/>
      <c r="AH112" s="42"/>
      <c r="AI112" s="42"/>
      <c r="AJ112" s="42"/>
      <c r="AK112" s="42"/>
      <c r="AL112" s="23"/>
      <c r="AM112" s="23"/>
      <c r="AN112" s="23"/>
      <c r="AO112" s="42"/>
      <c r="AP112" s="42"/>
      <c r="AQ112" s="42"/>
      <c r="AR112" s="223"/>
      <c r="AS112" s="110"/>
    </row>
    <row r="113" spans="1:45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5"/>
      <c r="AG113" s="42"/>
      <c r="AH113" s="42"/>
      <c r="AI113" s="42"/>
      <c r="AJ113" s="42"/>
      <c r="AK113" s="42"/>
      <c r="AL113" s="23"/>
      <c r="AM113" s="23"/>
      <c r="AN113" s="23"/>
      <c r="AO113" s="42"/>
      <c r="AP113" s="42"/>
      <c r="AQ113" s="42"/>
      <c r="AR113" s="223"/>
      <c r="AS113" s="110"/>
    </row>
    <row r="114" spans="1:45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5"/>
      <c r="AG114" s="42"/>
      <c r="AH114" s="42"/>
      <c r="AI114" s="42"/>
      <c r="AJ114" s="42"/>
      <c r="AK114" s="42"/>
      <c r="AL114" s="23"/>
      <c r="AM114" s="23"/>
      <c r="AN114" s="23"/>
      <c r="AO114" s="42"/>
      <c r="AP114" s="42"/>
      <c r="AQ114" s="42"/>
      <c r="AR114" s="223"/>
      <c r="AS114" s="110"/>
    </row>
    <row r="115" spans="1:45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5"/>
      <c r="AG115" s="42"/>
      <c r="AH115" s="42"/>
      <c r="AI115" s="42"/>
      <c r="AJ115" s="42"/>
      <c r="AK115" s="42"/>
      <c r="AL115" s="23"/>
      <c r="AM115" s="23"/>
      <c r="AN115" s="23"/>
      <c r="AO115" s="42"/>
      <c r="AP115" s="42"/>
      <c r="AQ115" s="42"/>
      <c r="AR115" s="223"/>
      <c r="AS115" s="110"/>
    </row>
    <row r="116" spans="1:45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5"/>
      <c r="AG116" s="42"/>
      <c r="AH116" s="42"/>
      <c r="AI116" s="42"/>
      <c r="AJ116" s="42"/>
      <c r="AK116" s="42"/>
      <c r="AL116" s="23"/>
      <c r="AM116" s="23"/>
      <c r="AN116" s="23"/>
      <c r="AO116" s="42"/>
      <c r="AP116" s="42"/>
      <c r="AQ116" s="42"/>
      <c r="AR116" s="223"/>
      <c r="AS116" s="110"/>
    </row>
    <row r="117" spans="1:45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5"/>
      <c r="AG117" s="42"/>
      <c r="AH117" s="42"/>
      <c r="AI117" s="42"/>
      <c r="AJ117" s="42"/>
      <c r="AK117" s="42"/>
      <c r="AL117" s="23"/>
      <c r="AM117" s="23"/>
      <c r="AN117" s="23"/>
      <c r="AO117" s="42"/>
      <c r="AP117" s="42"/>
      <c r="AQ117" s="42"/>
      <c r="AR117" s="223"/>
      <c r="AS117" s="110"/>
    </row>
    <row r="118" spans="1:45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5"/>
      <c r="AG118" s="42"/>
      <c r="AH118" s="42"/>
      <c r="AI118" s="42"/>
      <c r="AJ118" s="42"/>
      <c r="AK118" s="42"/>
      <c r="AL118" s="23"/>
      <c r="AM118" s="23"/>
      <c r="AN118" s="23"/>
      <c r="AO118" s="42"/>
      <c r="AP118" s="42"/>
      <c r="AQ118" s="42"/>
      <c r="AR118" s="223"/>
      <c r="AS118" s="110"/>
    </row>
    <row r="119" spans="1:45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5"/>
      <c r="AG119" s="42"/>
      <c r="AH119" s="42"/>
      <c r="AI119" s="42"/>
      <c r="AJ119" s="42"/>
      <c r="AK119" s="42"/>
      <c r="AL119" s="23"/>
      <c r="AM119" s="23"/>
      <c r="AN119" s="23"/>
      <c r="AO119" s="42"/>
      <c r="AP119" s="42"/>
      <c r="AQ119" s="42"/>
      <c r="AR119" s="223"/>
      <c r="AS119" s="110"/>
    </row>
    <row r="120" spans="1:45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5"/>
      <c r="AG120" s="42"/>
      <c r="AH120" s="42"/>
      <c r="AI120" s="42"/>
      <c r="AJ120" s="42"/>
      <c r="AK120" s="42"/>
      <c r="AL120" s="23"/>
      <c r="AM120" s="23"/>
      <c r="AN120" s="23"/>
      <c r="AO120" s="42"/>
      <c r="AP120" s="42"/>
      <c r="AQ120" s="42"/>
      <c r="AR120" s="223"/>
      <c r="AS120" s="110"/>
    </row>
    <row r="121" spans="1:45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5"/>
      <c r="AG121" s="42"/>
      <c r="AH121" s="42"/>
      <c r="AI121" s="42"/>
      <c r="AJ121" s="42"/>
      <c r="AK121" s="42"/>
      <c r="AL121" s="23"/>
      <c r="AM121" s="23"/>
      <c r="AN121" s="23"/>
      <c r="AO121" s="42"/>
      <c r="AP121" s="42"/>
      <c r="AQ121" s="42"/>
      <c r="AR121" s="223"/>
      <c r="AS121" s="110"/>
    </row>
    <row r="122" spans="1:45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5"/>
      <c r="AG122" s="42"/>
      <c r="AH122" s="42"/>
      <c r="AI122" s="42"/>
      <c r="AJ122" s="42"/>
      <c r="AK122" s="42"/>
      <c r="AL122" s="23"/>
      <c r="AM122" s="23"/>
      <c r="AN122" s="23"/>
      <c r="AO122" s="42"/>
      <c r="AP122" s="42"/>
      <c r="AQ122" s="42"/>
      <c r="AR122" s="223"/>
      <c r="AS122" s="110"/>
    </row>
    <row r="123" spans="1:45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5"/>
      <c r="AG123" s="42"/>
      <c r="AH123" s="42"/>
      <c r="AI123" s="42"/>
      <c r="AJ123" s="42"/>
      <c r="AK123" s="42"/>
      <c r="AL123" s="23"/>
      <c r="AM123" s="23"/>
      <c r="AN123" s="23"/>
      <c r="AO123" s="42"/>
      <c r="AP123" s="42"/>
      <c r="AQ123" s="42"/>
      <c r="AR123" s="223"/>
      <c r="AS123" s="110"/>
    </row>
    <row r="124" spans="1:45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5"/>
      <c r="AG124" s="42"/>
      <c r="AH124" s="42"/>
      <c r="AI124" s="42"/>
      <c r="AJ124" s="42"/>
      <c r="AK124" s="42"/>
      <c r="AL124" s="23"/>
      <c r="AM124" s="23"/>
      <c r="AN124" s="23"/>
      <c r="AO124" s="42"/>
      <c r="AP124" s="42"/>
      <c r="AQ124" s="42"/>
      <c r="AR124" s="223"/>
      <c r="AS124" s="110"/>
    </row>
    <row r="125" spans="1:45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5"/>
      <c r="AG125" s="42"/>
      <c r="AH125" s="42"/>
      <c r="AI125" s="42"/>
      <c r="AJ125" s="42"/>
      <c r="AK125" s="42"/>
      <c r="AL125" s="23"/>
      <c r="AM125" s="23"/>
      <c r="AN125" s="23"/>
      <c r="AO125" s="42"/>
      <c r="AP125" s="42"/>
      <c r="AQ125" s="42"/>
      <c r="AR125" s="223"/>
      <c r="AS125" s="110"/>
    </row>
    <row r="126" spans="1:45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5"/>
      <c r="AG126" s="42"/>
      <c r="AH126" s="42"/>
      <c r="AI126" s="42"/>
      <c r="AJ126" s="42"/>
      <c r="AK126" s="42"/>
      <c r="AL126" s="23"/>
      <c r="AM126" s="23"/>
      <c r="AN126" s="23"/>
      <c r="AO126" s="42"/>
      <c r="AP126" s="42"/>
      <c r="AQ126" s="42"/>
      <c r="AR126" s="223"/>
      <c r="AS126" s="110"/>
    </row>
    <row r="127" spans="1:45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5"/>
      <c r="AG127" s="42"/>
      <c r="AH127" s="42"/>
      <c r="AI127" s="42"/>
      <c r="AJ127" s="42"/>
      <c r="AK127" s="42"/>
      <c r="AL127" s="23"/>
      <c r="AM127" s="23"/>
      <c r="AN127" s="23"/>
      <c r="AO127" s="42"/>
      <c r="AP127" s="42"/>
      <c r="AQ127" s="42"/>
      <c r="AR127" s="223"/>
      <c r="AS127" s="110"/>
    </row>
    <row r="128" spans="1:45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5"/>
      <c r="AG128" s="42"/>
      <c r="AH128" s="42"/>
      <c r="AI128" s="42"/>
      <c r="AJ128" s="42"/>
      <c r="AK128" s="42"/>
      <c r="AL128" s="23"/>
      <c r="AM128" s="23"/>
      <c r="AN128" s="23"/>
      <c r="AO128" s="42"/>
      <c r="AP128" s="42"/>
      <c r="AQ128" s="42"/>
      <c r="AR128" s="223"/>
      <c r="AS128" s="110"/>
    </row>
    <row r="129" spans="1:45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5"/>
      <c r="AG129" s="42"/>
      <c r="AH129" s="42"/>
      <c r="AI129" s="42"/>
      <c r="AJ129" s="42"/>
      <c r="AK129" s="42"/>
      <c r="AL129" s="23"/>
      <c r="AM129" s="23"/>
      <c r="AN129" s="23"/>
      <c r="AO129" s="42"/>
      <c r="AP129" s="42"/>
      <c r="AQ129" s="42"/>
      <c r="AR129" s="223"/>
      <c r="AS129" s="110"/>
    </row>
    <row r="130" spans="1:45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5"/>
      <c r="AG130" s="42"/>
      <c r="AH130" s="42"/>
      <c r="AI130" s="42"/>
      <c r="AJ130" s="42"/>
      <c r="AK130" s="42"/>
      <c r="AL130" s="23"/>
      <c r="AM130" s="23"/>
      <c r="AN130" s="23"/>
      <c r="AO130" s="42"/>
      <c r="AP130" s="42"/>
      <c r="AQ130" s="42"/>
      <c r="AR130" s="223"/>
      <c r="AS130" s="110"/>
    </row>
    <row r="131" spans="1:45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5"/>
      <c r="AG131" s="42"/>
      <c r="AH131" s="42"/>
      <c r="AI131" s="42"/>
      <c r="AJ131" s="42"/>
      <c r="AK131" s="42"/>
      <c r="AL131" s="23"/>
      <c r="AM131" s="23"/>
      <c r="AN131" s="23"/>
      <c r="AO131" s="42"/>
      <c r="AP131" s="42"/>
      <c r="AQ131" s="42"/>
      <c r="AR131" s="223"/>
      <c r="AS131" s="110"/>
    </row>
    <row r="132" spans="1:45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5"/>
      <c r="AG132" s="42"/>
      <c r="AH132" s="42"/>
      <c r="AI132" s="42"/>
      <c r="AJ132" s="42"/>
      <c r="AK132" s="42"/>
      <c r="AL132" s="23"/>
      <c r="AM132" s="23"/>
      <c r="AN132" s="23"/>
      <c r="AO132" s="42"/>
      <c r="AP132" s="42"/>
      <c r="AQ132" s="42"/>
      <c r="AR132" s="223"/>
      <c r="AS132" s="110"/>
    </row>
    <row r="133" spans="1:45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5"/>
      <c r="AG133" s="42"/>
      <c r="AH133" s="42"/>
      <c r="AI133" s="42"/>
      <c r="AJ133" s="42"/>
      <c r="AK133" s="42"/>
      <c r="AL133" s="23"/>
      <c r="AM133" s="23"/>
      <c r="AN133" s="23"/>
      <c r="AO133" s="42"/>
      <c r="AP133" s="42"/>
      <c r="AQ133" s="42"/>
      <c r="AR133" s="223"/>
      <c r="AS133" s="110"/>
    </row>
    <row r="134" spans="1:45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5"/>
      <c r="AG134" s="42"/>
      <c r="AH134" s="42"/>
      <c r="AI134" s="42"/>
      <c r="AJ134" s="42"/>
      <c r="AK134" s="42"/>
      <c r="AL134" s="23"/>
      <c r="AM134" s="23"/>
      <c r="AN134" s="23"/>
      <c r="AO134" s="42"/>
      <c r="AP134" s="42"/>
      <c r="AQ134" s="42"/>
      <c r="AR134" s="223"/>
      <c r="AS134" s="110"/>
    </row>
    <row r="135" spans="1:45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5"/>
      <c r="AG135" s="42"/>
      <c r="AH135" s="42"/>
      <c r="AI135" s="42"/>
      <c r="AJ135" s="42"/>
      <c r="AK135" s="42"/>
      <c r="AL135" s="23"/>
      <c r="AM135" s="23"/>
      <c r="AN135" s="23"/>
      <c r="AO135" s="42"/>
      <c r="AP135" s="42"/>
      <c r="AQ135" s="42"/>
      <c r="AR135" s="223"/>
      <c r="AS135" s="110"/>
    </row>
    <row r="136" spans="1:45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5"/>
      <c r="AG136" s="42"/>
      <c r="AH136" s="42"/>
      <c r="AI136" s="42"/>
      <c r="AJ136" s="42"/>
      <c r="AK136" s="42"/>
      <c r="AL136" s="23"/>
      <c r="AM136" s="23"/>
      <c r="AN136" s="23"/>
      <c r="AO136" s="42"/>
      <c r="AP136" s="42"/>
      <c r="AQ136" s="42"/>
      <c r="AR136" s="223"/>
      <c r="AS136" s="110"/>
    </row>
    <row r="137" spans="1:45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5"/>
      <c r="AG137" s="42"/>
      <c r="AH137" s="42"/>
      <c r="AI137" s="42"/>
      <c r="AJ137" s="42"/>
      <c r="AK137" s="42"/>
      <c r="AL137" s="23"/>
      <c r="AM137" s="23"/>
      <c r="AN137" s="23"/>
      <c r="AO137" s="42"/>
      <c r="AP137" s="42"/>
      <c r="AQ137" s="42"/>
      <c r="AR137" s="223"/>
      <c r="AS137" s="110"/>
    </row>
    <row r="138" spans="1:45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5"/>
      <c r="AG138" s="42"/>
      <c r="AH138" s="42"/>
      <c r="AI138" s="42"/>
      <c r="AJ138" s="42"/>
      <c r="AK138" s="42"/>
      <c r="AL138" s="23"/>
      <c r="AM138" s="23"/>
      <c r="AN138" s="23"/>
      <c r="AO138" s="42"/>
      <c r="AP138" s="42"/>
      <c r="AQ138" s="42"/>
      <c r="AR138" s="223"/>
      <c r="AS138" s="110"/>
    </row>
    <row r="139" spans="1:45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5"/>
      <c r="AG139" s="42"/>
      <c r="AH139" s="42"/>
      <c r="AI139" s="42"/>
      <c r="AJ139" s="42"/>
      <c r="AK139" s="42"/>
      <c r="AL139" s="23"/>
      <c r="AM139" s="23"/>
      <c r="AN139" s="23"/>
      <c r="AO139" s="42"/>
      <c r="AP139" s="42"/>
      <c r="AQ139" s="42"/>
      <c r="AR139" s="223"/>
      <c r="AS139" s="110"/>
    </row>
    <row r="140" spans="1:45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5"/>
      <c r="AG140" s="42"/>
      <c r="AH140" s="42"/>
      <c r="AI140" s="42"/>
      <c r="AJ140" s="42"/>
      <c r="AK140" s="42"/>
      <c r="AL140" s="23"/>
      <c r="AM140" s="23"/>
      <c r="AN140" s="23"/>
      <c r="AO140" s="42"/>
      <c r="AP140" s="42"/>
      <c r="AQ140" s="42"/>
      <c r="AR140" s="223"/>
      <c r="AS140" s="110"/>
    </row>
    <row r="141" spans="1:45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5"/>
      <c r="AG141" s="42"/>
      <c r="AH141" s="42"/>
      <c r="AI141" s="42"/>
      <c r="AJ141" s="42"/>
      <c r="AK141" s="42"/>
      <c r="AL141" s="23"/>
      <c r="AM141" s="23"/>
      <c r="AN141" s="23"/>
      <c r="AO141" s="42"/>
      <c r="AP141" s="42"/>
      <c r="AQ141" s="42"/>
      <c r="AR141" s="223"/>
      <c r="AS141" s="110"/>
    </row>
    <row r="142" spans="1:45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5"/>
      <c r="AG142" s="42"/>
      <c r="AH142" s="42"/>
      <c r="AI142" s="42"/>
      <c r="AJ142" s="42"/>
      <c r="AK142" s="42"/>
      <c r="AL142" s="23"/>
      <c r="AM142" s="23"/>
      <c r="AN142" s="23"/>
      <c r="AO142" s="42"/>
      <c r="AP142" s="42"/>
      <c r="AQ142" s="42"/>
      <c r="AR142" s="223"/>
      <c r="AS142" s="110"/>
    </row>
    <row r="143" spans="1:45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5"/>
      <c r="AG143" s="42"/>
      <c r="AH143" s="42"/>
      <c r="AI143" s="42"/>
      <c r="AJ143" s="42"/>
      <c r="AK143" s="42"/>
      <c r="AL143" s="23"/>
      <c r="AM143" s="23"/>
      <c r="AN143" s="23"/>
      <c r="AO143" s="42"/>
      <c r="AP143" s="42"/>
      <c r="AQ143" s="42"/>
      <c r="AR143" s="223"/>
      <c r="AS143" s="110"/>
    </row>
    <row r="144" spans="1:45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5"/>
      <c r="AG144" s="42"/>
      <c r="AH144" s="42"/>
      <c r="AI144" s="42"/>
      <c r="AJ144" s="42"/>
      <c r="AK144" s="42"/>
      <c r="AL144" s="23"/>
      <c r="AM144" s="23"/>
      <c r="AN144" s="23"/>
      <c r="AO144" s="42"/>
      <c r="AP144" s="42"/>
      <c r="AQ144" s="42"/>
      <c r="AR144" s="223"/>
      <c r="AS144" s="110"/>
    </row>
    <row r="145" spans="1:45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5"/>
      <c r="AG145" s="42"/>
      <c r="AH145" s="42"/>
      <c r="AI145" s="42"/>
      <c r="AJ145" s="42"/>
      <c r="AK145" s="42"/>
      <c r="AL145" s="23"/>
      <c r="AM145" s="23"/>
      <c r="AN145" s="23"/>
      <c r="AO145" s="42"/>
      <c r="AP145" s="42"/>
      <c r="AQ145" s="42"/>
      <c r="AR145" s="223"/>
      <c r="AS145" s="110"/>
    </row>
    <row r="146" spans="1:45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5"/>
      <c r="AG146" s="42"/>
      <c r="AH146" s="42"/>
      <c r="AI146" s="42"/>
      <c r="AJ146" s="42"/>
      <c r="AK146" s="42"/>
      <c r="AL146" s="23"/>
      <c r="AM146" s="23"/>
      <c r="AN146" s="23"/>
      <c r="AO146" s="42"/>
      <c r="AP146" s="42"/>
      <c r="AQ146" s="42"/>
      <c r="AR146" s="223"/>
      <c r="AS146" s="110"/>
    </row>
    <row r="147" spans="1:45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5"/>
      <c r="AG147" s="42"/>
      <c r="AH147" s="42"/>
      <c r="AI147" s="42"/>
      <c r="AJ147" s="42"/>
      <c r="AK147" s="42"/>
      <c r="AL147" s="23"/>
      <c r="AM147" s="23"/>
      <c r="AN147" s="23"/>
      <c r="AO147" s="42"/>
      <c r="AP147" s="42"/>
      <c r="AQ147" s="42"/>
      <c r="AR147" s="223"/>
      <c r="AS147" s="110"/>
    </row>
    <row r="148" spans="1:45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5"/>
      <c r="AG148" s="42"/>
      <c r="AH148" s="42"/>
      <c r="AI148" s="42"/>
      <c r="AJ148" s="42"/>
      <c r="AK148" s="42"/>
      <c r="AL148" s="23"/>
      <c r="AM148" s="23"/>
      <c r="AN148" s="23"/>
      <c r="AO148" s="42"/>
      <c r="AP148" s="42"/>
      <c r="AQ148" s="42"/>
      <c r="AR148" s="223"/>
      <c r="AS148" s="110"/>
    </row>
    <row r="149" spans="1:45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5"/>
      <c r="AG149" s="42"/>
      <c r="AH149" s="42"/>
      <c r="AI149" s="42"/>
      <c r="AJ149" s="42"/>
      <c r="AK149" s="42"/>
      <c r="AL149" s="23"/>
      <c r="AM149" s="23"/>
      <c r="AN149" s="23"/>
      <c r="AO149" s="42"/>
      <c r="AP149" s="42"/>
      <c r="AQ149" s="42"/>
      <c r="AR149" s="223"/>
      <c r="AS149" s="110"/>
    </row>
    <row r="150" spans="1:45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5"/>
      <c r="AG150" s="42"/>
      <c r="AH150" s="42"/>
      <c r="AI150" s="42"/>
      <c r="AJ150" s="42"/>
      <c r="AK150" s="42"/>
      <c r="AL150" s="23"/>
      <c r="AM150" s="23"/>
      <c r="AN150" s="23"/>
      <c r="AO150" s="42"/>
      <c r="AP150" s="42"/>
      <c r="AQ150" s="42"/>
      <c r="AR150" s="223"/>
      <c r="AS150" s="110"/>
    </row>
    <row r="151" spans="1:45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5"/>
      <c r="AG151" s="42"/>
      <c r="AH151" s="42"/>
      <c r="AI151" s="42"/>
      <c r="AJ151" s="42"/>
      <c r="AK151" s="42"/>
      <c r="AL151" s="23"/>
      <c r="AM151" s="23"/>
      <c r="AN151" s="23"/>
      <c r="AO151" s="42"/>
      <c r="AP151" s="42"/>
      <c r="AQ151" s="42"/>
      <c r="AR151" s="223"/>
      <c r="AS151" s="110"/>
    </row>
    <row r="152" spans="1:45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5"/>
      <c r="AG152" s="42"/>
      <c r="AH152" s="42"/>
      <c r="AI152" s="42"/>
      <c r="AJ152" s="42"/>
      <c r="AK152" s="42"/>
      <c r="AL152" s="23"/>
      <c r="AM152" s="23"/>
      <c r="AN152" s="23"/>
      <c r="AO152" s="42"/>
      <c r="AP152" s="42"/>
      <c r="AQ152" s="42"/>
      <c r="AR152" s="223"/>
      <c r="AS152" s="110"/>
    </row>
    <row r="153" spans="1:45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5"/>
      <c r="AG153" s="42"/>
      <c r="AH153" s="42"/>
      <c r="AI153" s="42"/>
      <c r="AJ153" s="42"/>
      <c r="AK153" s="42"/>
      <c r="AL153" s="23"/>
      <c r="AM153" s="23"/>
      <c r="AN153" s="23"/>
      <c r="AO153" s="42"/>
      <c r="AP153" s="42"/>
      <c r="AQ153" s="42"/>
      <c r="AR153" s="223"/>
      <c r="AS153" s="110"/>
    </row>
    <row r="154" spans="1:45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5"/>
      <c r="AG154" s="42"/>
      <c r="AH154" s="42"/>
      <c r="AI154" s="42"/>
      <c r="AJ154" s="42"/>
      <c r="AK154" s="42"/>
      <c r="AL154" s="23"/>
      <c r="AM154" s="23"/>
      <c r="AN154" s="23"/>
      <c r="AO154" s="42"/>
      <c r="AP154" s="42"/>
      <c r="AQ154" s="42"/>
      <c r="AR154" s="223"/>
      <c r="AS154" s="110"/>
    </row>
    <row r="155" spans="1:45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5"/>
      <c r="AG155" s="42"/>
      <c r="AH155" s="42"/>
      <c r="AI155" s="42"/>
      <c r="AJ155" s="42"/>
      <c r="AK155" s="42"/>
      <c r="AL155" s="23"/>
      <c r="AM155" s="23"/>
      <c r="AN155" s="23"/>
      <c r="AO155" s="42"/>
      <c r="AP155" s="42"/>
      <c r="AQ155" s="42"/>
      <c r="AR155" s="223"/>
      <c r="AS155" s="110"/>
    </row>
    <row r="156" spans="1:45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5"/>
      <c r="AG156" s="42"/>
      <c r="AH156" s="42"/>
      <c r="AI156" s="42"/>
      <c r="AJ156" s="42"/>
      <c r="AK156" s="42"/>
      <c r="AL156" s="23"/>
      <c r="AM156" s="23"/>
      <c r="AN156" s="23"/>
      <c r="AO156" s="42"/>
      <c r="AP156" s="42"/>
      <c r="AQ156" s="42"/>
      <c r="AR156" s="223"/>
      <c r="AS156" s="110"/>
    </row>
    <row r="157" spans="1:45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5"/>
      <c r="AG157" s="42"/>
      <c r="AH157" s="42"/>
      <c r="AI157" s="42"/>
      <c r="AJ157" s="42"/>
      <c r="AK157" s="42"/>
      <c r="AL157" s="23"/>
      <c r="AM157" s="23"/>
      <c r="AN157" s="23"/>
      <c r="AO157" s="42"/>
      <c r="AP157" s="42"/>
      <c r="AQ157" s="42"/>
      <c r="AR157" s="223"/>
      <c r="AS157" s="110"/>
    </row>
    <row r="158" spans="1:45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5"/>
      <c r="AG158" s="42"/>
      <c r="AH158" s="42"/>
      <c r="AI158" s="42"/>
      <c r="AJ158" s="42"/>
      <c r="AK158" s="42"/>
      <c r="AL158" s="23"/>
      <c r="AM158" s="23"/>
      <c r="AN158" s="23"/>
      <c r="AO158" s="42"/>
      <c r="AP158" s="42"/>
      <c r="AQ158" s="42"/>
      <c r="AR158" s="223"/>
      <c r="AS158" s="110"/>
    </row>
    <row r="159" spans="1:45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5"/>
      <c r="AG159" s="42"/>
      <c r="AH159" s="42"/>
      <c r="AI159" s="42"/>
      <c r="AJ159" s="42"/>
      <c r="AK159" s="42"/>
      <c r="AL159" s="23"/>
      <c r="AM159" s="23"/>
      <c r="AN159" s="23"/>
      <c r="AO159" s="42"/>
      <c r="AP159" s="42"/>
      <c r="AQ159" s="42"/>
      <c r="AR159" s="223"/>
      <c r="AS159" s="110"/>
    </row>
    <row r="160" spans="1:45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5"/>
      <c r="AG160" s="42"/>
      <c r="AH160" s="42"/>
      <c r="AI160" s="42"/>
      <c r="AJ160" s="42"/>
      <c r="AK160" s="42"/>
      <c r="AL160" s="23"/>
      <c r="AM160" s="23"/>
      <c r="AN160" s="23"/>
      <c r="AO160" s="42"/>
      <c r="AP160" s="42"/>
      <c r="AQ160" s="42"/>
      <c r="AR160" s="223"/>
      <c r="AS160" s="110"/>
    </row>
    <row r="161" spans="1:45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5"/>
      <c r="AG161" s="42"/>
      <c r="AH161" s="42"/>
      <c r="AI161" s="42"/>
      <c r="AJ161" s="42"/>
      <c r="AK161" s="42"/>
      <c r="AL161" s="23"/>
      <c r="AM161" s="23"/>
      <c r="AN161" s="23"/>
      <c r="AO161" s="42"/>
      <c r="AP161" s="42"/>
      <c r="AQ161" s="42"/>
      <c r="AR161" s="223"/>
      <c r="AS161" s="110"/>
    </row>
    <row r="162" spans="1:45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5"/>
      <c r="AG162" s="42"/>
      <c r="AH162" s="42"/>
      <c r="AI162" s="42"/>
      <c r="AJ162" s="42"/>
      <c r="AK162" s="42"/>
      <c r="AL162" s="23"/>
      <c r="AM162" s="23"/>
      <c r="AN162" s="23"/>
      <c r="AO162" s="42"/>
      <c r="AP162" s="42"/>
      <c r="AQ162" s="42"/>
      <c r="AR162" s="223"/>
      <c r="AS162" s="110"/>
    </row>
    <row r="163" spans="1:45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5"/>
      <c r="AG163" s="42"/>
      <c r="AH163" s="42"/>
      <c r="AI163" s="42"/>
      <c r="AJ163" s="42"/>
      <c r="AK163" s="42"/>
      <c r="AL163" s="23"/>
      <c r="AM163" s="23"/>
      <c r="AN163" s="23"/>
      <c r="AO163" s="42"/>
      <c r="AP163" s="42"/>
      <c r="AQ163" s="42"/>
      <c r="AR163" s="223"/>
      <c r="AS163" s="110"/>
    </row>
    <row r="164" spans="1:45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5"/>
      <c r="AG164" s="42"/>
      <c r="AH164" s="42"/>
      <c r="AI164" s="42"/>
      <c r="AJ164" s="42"/>
      <c r="AK164" s="42"/>
      <c r="AL164" s="23"/>
      <c r="AM164" s="23"/>
      <c r="AN164" s="23"/>
      <c r="AO164" s="42"/>
      <c r="AP164" s="42"/>
      <c r="AQ164" s="42"/>
      <c r="AR164" s="223"/>
      <c r="AS164" s="110"/>
    </row>
    <row r="165" spans="1:45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5"/>
      <c r="AG165" s="42"/>
      <c r="AH165" s="42"/>
      <c r="AI165" s="42"/>
      <c r="AJ165" s="42"/>
      <c r="AK165" s="42"/>
      <c r="AL165" s="23"/>
      <c r="AM165" s="23"/>
      <c r="AN165" s="23"/>
      <c r="AO165" s="42"/>
      <c r="AP165" s="42"/>
      <c r="AQ165" s="42"/>
      <c r="AR165" s="223"/>
      <c r="AS165" s="110"/>
    </row>
    <row r="166" spans="1:45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5"/>
      <c r="AG166" s="42"/>
      <c r="AH166" s="42"/>
      <c r="AI166" s="42"/>
      <c r="AJ166" s="42"/>
      <c r="AK166" s="42"/>
      <c r="AL166" s="23"/>
      <c r="AM166" s="23"/>
      <c r="AN166" s="23"/>
      <c r="AO166" s="42"/>
      <c r="AP166" s="42"/>
      <c r="AQ166" s="42"/>
      <c r="AR166" s="223"/>
      <c r="AS166" s="110"/>
    </row>
    <row r="167" spans="1:45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5"/>
      <c r="AG167" s="42"/>
      <c r="AH167" s="42"/>
      <c r="AI167" s="42"/>
      <c r="AJ167" s="42"/>
      <c r="AK167" s="42"/>
      <c r="AL167" s="23"/>
      <c r="AM167" s="23"/>
      <c r="AN167" s="23"/>
      <c r="AO167" s="42"/>
      <c r="AP167" s="42"/>
      <c r="AQ167" s="42"/>
      <c r="AR167" s="223"/>
      <c r="AS167" s="110"/>
    </row>
    <row r="168" spans="1:45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5"/>
      <c r="AG168" s="42"/>
      <c r="AH168" s="42"/>
      <c r="AI168" s="42"/>
      <c r="AJ168" s="42"/>
      <c r="AK168" s="42"/>
      <c r="AL168" s="23"/>
      <c r="AM168" s="23"/>
      <c r="AN168" s="23"/>
      <c r="AO168" s="42"/>
      <c r="AP168" s="42"/>
      <c r="AQ168" s="42"/>
      <c r="AR168" s="223"/>
      <c r="AS168" s="110"/>
    </row>
    <row r="169" spans="1:45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5"/>
      <c r="AG169" s="42"/>
      <c r="AH169" s="42"/>
      <c r="AI169" s="42"/>
      <c r="AJ169" s="42"/>
      <c r="AK169" s="42"/>
      <c r="AL169" s="23"/>
      <c r="AM169" s="23"/>
      <c r="AN169" s="23"/>
      <c r="AO169" s="42"/>
      <c r="AP169" s="42"/>
      <c r="AQ169" s="42"/>
      <c r="AR169" s="223"/>
      <c r="AS169" s="110"/>
    </row>
    <row r="170" spans="1:45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5"/>
      <c r="AG170" s="42"/>
      <c r="AH170" s="42"/>
      <c r="AI170" s="42"/>
      <c r="AJ170" s="42"/>
      <c r="AK170" s="42"/>
      <c r="AL170" s="23"/>
      <c r="AM170" s="23"/>
      <c r="AN170" s="23"/>
      <c r="AO170" s="42"/>
      <c r="AP170" s="42"/>
      <c r="AQ170" s="42"/>
      <c r="AR170" s="223"/>
      <c r="AS170" s="110"/>
    </row>
    <row r="171" spans="1:45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5"/>
      <c r="AG171" s="42"/>
      <c r="AH171" s="42"/>
      <c r="AI171" s="42"/>
      <c r="AJ171" s="42"/>
      <c r="AK171" s="42"/>
      <c r="AL171" s="23"/>
      <c r="AM171" s="23"/>
      <c r="AN171" s="23"/>
      <c r="AO171" s="42"/>
      <c r="AP171" s="42"/>
      <c r="AQ171" s="42"/>
      <c r="AR171" s="223"/>
      <c r="AS171" s="110"/>
    </row>
    <row r="172" spans="1:45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5"/>
      <c r="AG172" s="42"/>
      <c r="AH172" s="42"/>
      <c r="AI172" s="42"/>
      <c r="AJ172" s="42"/>
      <c r="AK172" s="42"/>
      <c r="AL172" s="23"/>
      <c r="AM172" s="23"/>
      <c r="AN172" s="23"/>
      <c r="AO172" s="42"/>
      <c r="AP172" s="42"/>
      <c r="AQ172" s="42"/>
      <c r="AR172" s="223"/>
      <c r="AS172" s="110"/>
    </row>
    <row r="173" spans="1:45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5"/>
      <c r="AG173" s="42"/>
      <c r="AH173" s="42"/>
      <c r="AI173" s="42"/>
      <c r="AJ173" s="42"/>
      <c r="AK173" s="42"/>
      <c r="AL173" s="23"/>
      <c r="AM173" s="23"/>
      <c r="AN173" s="23"/>
      <c r="AO173" s="42"/>
      <c r="AP173" s="42"/>
      <c r="AQ173" s="42"/>
      <c r="AR173" s="223"/>
      <c r="AS173" s="110"/>
    </row>
    <row r="174" spans="1:45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5"/>
      <c r="AG174" s="42"/>
      <c r="AH174" s="42"/>
      <c r="AI174" s="42"/>
      <c r="AJ174" s="42"/>
      <c r="AK174" s="42"/>
      <c r="AL174" s="23"/>
      <c r="AM174" s="23"/>
      <c r="AN174" s="23"/>
      <c r="AO174" s="42"/>
      <c r="AP174" s="42"/>
      <c r="AQ174" s="42"/>
      <c r="AR174" s="223"/>
      <c r="AS174" s="110"/>
    </row>
    <row r="175" spans="1:45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5"/>
      <c r="AG175" s="42"/>
      <c r="AH175" s="42"/>
      <c r="AI175" s="42"/>
      <c r="AJ175" s="42"/>
      <c r="AK175" s="42"/>
      <c r="AL175" s="23"/>
      <c r="AM175" s="23"/>
      <c r="AN175" s="23"/>
      <c r="AO175" s="42"/>
      <c r="AP175" s="42"/>
      <c r="AQ175" s="42"/>
      <c r="AR175" s="223"/>
      <c r="AS175" s="110"/>
    </row>
    <row r="176" spans="1:45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5"/>
      <c r="AG176" s="42"/>
      <c r="AH176" s="42"/>
      <c r="AI176" s="42"/>
      <c r="AJ176" s="42"/>
      <c r="AK176" s="42"/>
      <c r="AL176" s="23"/>
      <c r="AM176" s="23"/>
      <c r="AN176" s="23"/>
      <c r="AO176" s="42"/>
      <c r="AP176" s="42"/>
      <c r="AQ176" s="42"/>
      <c r="AR176" s="223"/>
      <c r="AS176" s="110"/>
    </row>
    <row r="177" spans="1:45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5"/>
      <c r="AG177" s="42"/>
      <c r="AH177" s="42"/>
      <c r="AI177" s="42"/>
      <c r="AJ177" s="42"/>
      <c r="AK177" s="42"/>
      <c r="AL177" s="23"/>
      <c r="AM177" s="23"/>
      <c r="AN177" s="23"/>
      <c r="AO177" s="42"/>
      <c r="AP177" s="42"/>
      <c r="AQ177" s="42"/>
      <c r="AR177" s="223"/>
      <c r="AS177" s="110"/>
    </row>
    <row r="178" spans="1:45" ht="15" customHeight="1" x14ac:dyDescent="0.2"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  <c r="AC178" s="110"/>
      <c r="AD178" s="110"/>
      <c r="AE178" s="110"/>
      <c r="AF178" s="110"/>
      <c r="AG178" s="110"/>
      <c r="AH178" s="110"/>
      <c r="AI178" s="110"/>
      <c r="AJ178" s="110"/>
      <c r="AK178" s="110"/>
      <c r="AL178" s="110"/>
      <c r="AM178" s="110"/>
      <c r="AN178" s="110"/>
      <c r="AO178" s="110"/>
      <c r="AP178" s="110"/>
      <c r="AQ178" s="110"/>
    </row>
    <row r="179" spans="1:45" ht="15" customHeight="1" x14ac:dyDescent="0.2"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110"/>
      <c r="AH179" s="110"/>
      <c r="AI179" s="110"/>
      <c r="AJ179" s="110"/>
      <c r="AK179" s="110"/>
      <c r="AL179" s="110"/>
      <c r="AM179" s="110"/>
      <c r="AN179" s="110"/>
      <c r="AO179" s="110"/>
      <c r="AP179" s="110"/>
      <c r="AQ179" s="110"/>
    </row>
    <row r="180" spans="1:45" ht="15" customHeight="1" x14ac:dyDescent="0.2"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  <c r="AC180" s="110"/>
      <c r="AD180" s="110"/>
      <c r="AE180" s="110"/>
      <c r="AF180" s="110"/>
      <c r="AG180" s="110"/>
      <c r="AH180" s="110"/>
      <c r="AI180" s="110"/>
      <c r="AJ180" s="110"/>
      <c r="AK180" s="110"/>
      <c r="AL180" s="110"/>
      <c r="AM180" s="110"/>
      <c r="AN180" s="110"/>
      <c r="AO180" s="110"/>
      <c r="AP180" s="110"/>
      <c r="AQ180" s="1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8554687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98</v>
      </c>
      <c r="F1" s="156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6"/>
      <c r="AB1" s="156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8" t="s">
        <v>56</v>
      </c>
      <c r="C2" s="69"/>
      <c r="D2" s="157"/>
      <c r="E2" s="13" t="s">
        <v>12</v>
      </c>
      <c r="F2" s="14"/>
      <c r="G2" s="14"/>
      <c r="H2" s="14"/>
      <c r="I2" s="20"/>
      <c r="J2" s="15"/>
      <c r="K2" s="115"/>
      <c r="L2" s="22" t="s">
        <v>140</v>
      </c>
      <c r="M2" s="14"/>
      <c r="N2" s="14"/>
      <c r="O2" s="21"/>
      <c r="P2" s="19"/>
      <c r="Q2" s="22" t="s">
        <v>141</v>
      </c>
      <c r="R2" s="14"/>
      <c r="S2" s="14"/>
      <c r="T2" s="14"/>
      <c r="U2" s="20"/>
      <c r="V2" s="21"/>
      <c r="W2" s="19"/>
      <c r="X2" s="158" t="s">
        <v>142</v>
      </c>
      <c r="Y2" s="159"/>
      <c r="Z2" s="160"/>
      <c r="AA2" s="13" t="s">
        <v>12</v>
      </c>
      <c r="AB2" s="14"/>
      <c r="AC2" s="14"/>
      <c r="AD2" s="14"/>
      <c r="AE2" s="20"/>
      <c r="AF2" s="15"/>
      <c r="AG2" s="115"/>
      <c r="AH2" s="22" t="s">
        <v>143</v>
      </c>
      <c r="AI2" s="14"/>
      <c r="AJ2" s="14"/>
      <c r="AK2" s="21"/>
      <c r="AL2" s="19"/>
      <c r="AM2" s="22" t="s">
        <v>141</v>
      </c>
      <c r="AN2" s="14"/>
      <c r="AO2" s="14"/>
      <c r="AP2" s="14"/>
      <c r="AQ2" s="20"/>
      <c r="AR2" s="21"/>
      <c r="AS2" s="161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1"/>
      <c r="L3" s="18" t="s">
        <v>5</v>
      </c>
      <c r="M3" s="18" t="s">
        <v>6</v>
      </c>
      <c r="N3" s="18" t="s">
        <v>83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1"/>
      <c r="AH3" s="18" t="s">
        <v>5</v>
      </c>
      <c r="AI3" s="18" t="s">
        <v>6</v>
      </c>
      <c r="AJ3" s="18" t="s">
        <v>83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1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0">
        <v>1997</v>
      </c>
      <c r="C4" s="30" t="s">
        <v>50</v>
      </c>
      <c r="D4" s="2" t="s">
        <v>51</v>
      </c>
      <c r="E4" s="30">
        <v>1</v>
      </c>
      <c r="F4" s="30">
        <v>0</v>
      </c>
      <c r="G4" s="30">
        <v>0</v>
      </c>
      <c r="H4" s="30">
        <v>1</v>
      </c>
      <c r="I4" s="30">
        <v>6</v>
      </c>
      <c r="J4" s="33"/>
      <c r="K4" s="23"/>
      <c r="L4" s="18"/>
      <c r="M4" s="18"/>
      <c r="N4" s="18"/>
      <c r="O4" s="18"/>
      <c r="P4" s="23"/>
      <c r="Q4" s="30"/>
      <c r="R4" s="30"/>
      <c r="S4" s="31"/>
      <c r="T4" s="30"/>
      <c r="U4" s="30"/>
      <c r="V4" s="162"/>
      <c r="W4" s="34"/>
      <c r="X4" s="30"/>
      <c r="Y4" s="30"/>
      <c r="Z4" s="29"/>
      <c r="AA4" s="30"/>
      <c r="AB4" s="30"/>
      <c r="AC4" s="30"/>
      <c r="AD4" s="30"/>
      <c r="AE4" s="30"/>
      <c r="AF4" s="51"/>
      <c r="AG4" s="23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63"/>
      <c r="AS4" s="150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ht="14.25" x14ac:dyDescent="0.2">
      <c r="A5" s="42"/>
      <c r="B5" s="78" t="s">
        <v>144</v>
      </c>
      <c r="C5" s="72"/>
      <c r="D5" s="71"/>
      <c r="E5" s="70">
        <f>SUM(E4:E4)</f>
        <v>1</v>
      </c>
      <c r="F5" s="70">
        <f>SUM(F4:F4)</f>
        <v>0</v>
      </c>
      <c r="G5" s="70">
        <f>SUM(G4:G4)</f>
        <v>0</v>
      </c>
      <c r="H5" s="70">
        <f>SUM(H4:H4)</f>
        <v>1</v>
      </c>
      <c r="I5" s="70">
        <f>SUM(I4:I4)</f>
        <v>6</v>
      </c>
      <c r="J5" s="164">
        <v>0</v>
      </c>
      <c r="K5" s="115">
        <f>SUM(K4:K4)</f>
        <v>0</v>
      </c>
      <c r="L5" s="22"/>
      <c r="M5" s="20"/>
      <c r="N5" s="146"/>
      <c r="O5" s="147"/>
      <c r="P5" s="23"/>
      <c r="Q5" s="70">
        <f>SUM(Q4:Q4)</f>
        <v>0</v>
      </c>
      <c r="R5" s="70">
        <f>SUM(R4:R4)</f>
        <v>0</v>
      </c>
      <c r="S5" s="70">
        <f>SUM(S4:S4)</f>
        <v>0</v>
      </c>
      <c r="T5" s="70">
        <f>SUM(T4:T4)</f>
        <v>0</v>
      </c>
      <c r="U5" s="70">
        <f>SUM(U4:U4)</f>
        <v>0</v>
      </c>
      <c r="V5" s="40">
        <v>0</v>
      </c>
      <c r="W5" s="115">
        <f>SUM(W4:W4)</f>
        <v>0</v>
      </c>
      <c r="X5" s="16" t="s">
        <v>144</v>
      </c>
      <c r="Y5" s="17"/>
      <c r="Z5" s="15"/>
      <c r="AA5" s="70">
        <f>SUM(AA4:AA4)</f>
        <v>0</v>
      </c>
      <c r="AB5" s="70">
        <f>SUM(AB4:AB4)</f>
        <v>0</v>
      </c>
      <c r="AC5" s="70">
        <f>SUM(AC4:AC4)</f>
        <v>0</v>
      </c>
      <c r="AD5" s="70">
        <f>SUM(AD4:AD4)</f>
        <v>0</v>
      </c>
      <c r="AE5" s="70">
        <f>SUM(AE4:AE4)</f>
        <v>0</v>
      </c>
      <c r="AF5" s="164">
        <v>0</v>
      </c>
      <c r="AG5" s="115">
        <f>SUM(AG4:AG4)</f>
        <v>0</v>
      </c>
      <c r="AH5" s="22"/>
      <c r="AI5" s="20"/>
      <c r="AJ5" s="146"/>
      <c r="AK5" s="147"/>
      <c r="AL5" s="23"/>
      <c r="AM5" s="70">
        <f>SUM(AM4:AM4)</f>
        <v>0</v>
      </c>
      <c r="AN5" s="70">
        <f>SUM(AN4:AN4)</f>
        <v>0</v>
      </c>
      <c r="AO5" s="70">
        <f>SUM(AO4:AO4)</f>
        <v>0</v>
      </c>
      <c r="AP5" s="70">
        <f>SUM(AP4:AP4)</f>
        <v>0</v>
      </c>
      <c r="AQ5" s="70">
        <f>SUM(AQ4:AQ4)</f>
        <v>0</v>
      </c>
      <c r="AR5" s="164">
        <v>0</v>
      </c>
      <c r="AS5" s="161">
        <f>SUM(AS4:AS4)</f>
        <v>0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42"/>
      <c r="C6" s="42"/>
      <c r="D6" s="42"/>
      <c r="E6" s="42"/>
      <c r="F6" s="42"/>
      <c r="G6" s="42"/>
      <c r="H6" s="42"/>
      <c r="I6" s="42"/>
      <c r="J6" s="43"/>
      <c r="K6" s="34"/>
      <c r="L6" s="23"/>
      <c r="M6" s="23"/>
      <c r="N6" s="23"/>
      <c r="O6" s="23"/>
      <c r="P6" s="42"/>
      <c r="Q6" s="42"/>
      <c r="R6" s="45"/>
      <c r="S6" s="42"/>
      <c r="T6" s="42"/>
      <c r="U6" s="23"/>
      <c r="V6" s="23"/>
      <c r="W6" s="34"/>
      <c r="X6" s="42"/>
      <c r="Y6" s="42"/>
      <c r="Z6" s="42"/>
      <c r="AA6" s="42"/>
      <c r="AB6" s="42"/>
      <c r="AC6" s="42"/>
      <c r="AD6" s="42"/>
      <c r="AE6" s="42"/>
      <c r="AF6" s="43"/>
      <c r="AG6" s="34"/>
      <c r="AH6" s="23"/>
      <c r="AI6" s="23"/>
      <c r="AJ6" s="23"/>
      <c r="AK6" s="23"/>
      <c r="AL6" s="42"/>
      <c r="AM6" s="42"/>
      <c r="AN6" s="45"/>
      <c r="AO6" s="42"/>
      <c r="AP6" s="42"/>
      <c r="AQ6" s="23"/>
      <c r="AR6" s="23"/>
      <c r="AS6" s="34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165" t="s">
        <v>145</v>
      </c>
      <c r="C7" s="166"/>
      <c r="D7" s="167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3"/>
      <c r="L7" s="18" t="s">
        <v>26</v>
      </c>
      <c r="M7" s="18" t="s">
        <v>27</v>
      </c>
      <c r="N7" s="18" t="s">
        <v>146</v>
      </c>
      <c r="O7" s="18" t="s">
        <v>147</v>
      </c>
      <c r="Q7" s="45"/>
      <c r="R7" s="45" t="s">
        <v>53</v>
      </c>
      <c r="S7" s="45"/>
      <c r="T7" s="155" t="s">
        <v>54</v>
      </c>
      <c r="U7" s="23"/>
      <c r="V7" s="34"/>
      <c r="W7" s="34"/>
      <c r="X7" s="168"/>
      <c r="Y7" s="168"/>
      <c r="Z7" s="168"/>
      <c r="AA7" s="168"/>
      <c r="AB7" s="168"/>
      <c r="AC7" s="45"/>
      <c r="AD7" s="45"/>
      <c r="AE7" s="45"/>
      <c r="AF7" s="42"/>
      <c r="AG7" s="42"/>
      <c r="AH7" s="42"/>
      <c r="AI7" s="42"/>
      <c r="AJ7" s="42"/>
      <c r="AK7" s="42"/>
      <c r="AM7" s="34"/>
      <c r="AN7" s="168"/>
      <c r="AO7" s="168"/>
      <c r="AP7" s="168"/>
      <c r="AQ7" s="168"/>
      <c r="AR7" s="168"/>
      <c r="AS7" s="168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47" t="s">
        <v>11</v>
      </c>
      <c r="C8" s="12"/>
      <c r="D8" s="49"/>
      <c r="E8" s="169">
        <v>336</v>
      </c>
      <c r="F8" s="169">
        <v>13</v>
      </c>
      <c r="G8" s="169">
        <v>99</v>
      </c>
      <c r="H8" s="169">
        <v>213</v>
      </c>
      <c r="I8" s="169">
        <v>1213</v>
      </c>
      <c r="J8" s="170">
        <v>0.56999999999999995</v>
      </c>
      <c r="K8" s="42">
        <f>PRODUCT(I8/J8)</f>
        <v>2128.0701754385968</v>
      </c>
      <c r="L8" s="171">
        <f>PRODUCT((F8+G8)/E8)</f>
        <v>0.33333333333333331</v>
      </c>
      <c r="M8" s="171">
        <f>PRODUCT(H8/E8)</f>
        <v>0.6339285714285714</v>
      </c>
      <c r="N8" s="171">
        <f>PRODUCT((F8+G8+H8)/E8)</f>
        <v>0.96726190476190477</v>
      </c>
      <c r="O8" s="171">
        <f>PRODUCT(I8/E8)</f>
        <v>3.6101190476190474</v>
      </c>
      <c r="Q8" s="45"/>
      <c r="R8" s="45"/>
      <c r="S8" s="45"/>
      <c r="T8" s="155" t="s">
        <v>55</v>
      </c>
      <c r="U8" s="42"/>
      <c r="V8" s="42"/>
      <c r="W8" s="42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2"/>
      <c r="AL8" s="42"/>
      <c r="AM8" s="42"/>
      <c r="AN8" s="45"/>
      <c r="AO8" s="45"/>
      <c r="AP8" s="45"/>
      <c r="AQ8" s="45"/>
      <c r="AR8" s="45"/>
      <c r="AS8" s="4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172" t="s">
        <v>56</v>
      </c>
      <c r="C9" s="173"/>
      <c r="D9" s="174"/>
      <c r="E9" s="169">
        <f>PRODUCT(E5+Q5)</f>
        <v>1</v>
      </c>
      <c r="F9" s="169">
        <f>PRODUCT(F5+R5)</f>
        <v>0</v>
      </c>
      <c r="G9" s="169">
        <f>PRODUCT(G5+S5)</f>
        <v>0</v>
      </c>
      <c r="H9" s="169">
        <f>PRODUCT(H5+T5)</f>
        <v>1</v>
      </c>
      <c r="I9" s="169">
        <f>PRODUCT(I5+U5)</f>
        <v>6</v>
      </c>
      <c r="J9" s="170">
        <v>0</v>
      </c>
      <c r="K9" s="42">
        <f>PRODUCT(K5+W5)</f>
        <v>0</v>
      </c>
      <c r="L9" s="171">
        <f>PRODUCT((F9+G9)/E9)</f>
        <v>0</v>
      </c>
      <c r="M9" s="171">
        <f>PRODUCT(H9/E9)</f>
        <v>1</v>
      </c>
      <c r="N9" s="171">
        <f>PRODUCT((F9+G9+H9)/E9)</f>
        <v>1</v>
      </c>
      <c r="O9" s="171">
        <f>PRODUCT(I9/E9)</f>
        <v>6</v>
      </c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2"/>
      <c r="AG9" s="42"/>
      <c r="AH9" s="42"/>
      <c r="AI9" s="42"/>
      <c r="AJ9" s="45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175" t="s">
        <v>142</v>
      </c>
      <c r="C10" s="176"/>
      <c r="D10" s="177"/>
      <c r="E10" s="169">
        <f>PRODUCT(AA5+AM5)</f>
        <v>0</v>
      </c>
      <c r="F10" s="169">
        <f>PRODUCT(AB5+AN5)</f>
        <v>0</v>
      </c>
      <c r="G10" s="169">
        <f>PRODUCT(AC5+AO5)</f>
        <v>0</v>
      </c>
      <c r="H10" s="169">
        <f>PRODUCT(AD5+AP5)</f>
        <v>0</v>
      </c>
      <c r="I10" s="169">
        <f>PRODUCT(AE5+AQ5)</f>
        <v>0</v>
      </c>
      <c r="J10" s="170">
        <v>0</v>
      </c>
      <c r="K10" s="23">
        <f>PRODUCT(AG5+AS5)</f>
        <v>0</v>
      </c>
      <c r="L10" s="171">
        <v>0</v>
      </c>
      <c r="M10" s="171">
        <v>0</v>
      </c>
      <c r="N10" s="171">
        <v>0</v>
      </c>
      <c r="O10" s="171">
        <v>0</v>
      </c>
      <c r="Q10" s="45"/>
      <c r="R10" s="45"/>
      <c r="S10" s="42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2"/>
      <c r="AG10" s="42"/>
      <c r="AH10" s="42"/>
      <c r="AI10" s="42"/>
      <c r="AJ10" s="45"/>
      <c r="AK10" s="42"/>
      <c r="AL10" s="23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78" t="s">
        <v>144</v>
      </c>
      <c r="C11" s="105"/>
      <c r="D11" s="179"/>
      <c r="E11" s="169">
        <f>SUM(E8:E10)</f>
        <v>337</v>
      </c>
      <c r="F11" s="169">
        <f t="shared" ref="F11:I11" si="0">SUM(F8:F10)</f>
        <v>13</v>
      </c>
      <c r="G11" s="169">
        <f t="shared" si="0"/>
        <v>99</v>
      </c>
      <c r="H11" s="169">
        <f t="shared" si="0"/>
        <v>214</v>
      </c>
      <c r="I11" s="169">
        <f t="shared" si="0"/>
        <v>1219</v>
      </c>
      <c r="J11" s="170">
        <v>0</v>
      </c>
      <c r="K11" s="42">
        <f>SUM(K8:K10)</f>
        <v>2128.0701754385968</v>
      </c>
      <c r="L11" s="171">
        <f>PRODUCT((F11+G11)/E11)</f>
        <v>0.33234421364985162</v>
      </c>
      <c r="M11" s="171">
        <f>PRODUCT(H11/E11)</f>
        <v>0.63501483679525228</v>
      </c>
      <c r="N11" s="171">
        <f>PRODUCT((F11+G11+H11)/E11)</f>
        <v>0.96735905044510384</v>
      </c>
      <c r="O11" s="171">
        <f>PRODUCT(I11/E11)</f>
        <v>3.6172106824925816</v>
      </c>
      <c r="Q11" s="23"/>
      <c r="R11" s="23"/>
      <c r="S11" s="23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42"/>
      <c r="C12" s="42"/>
      <c r="D12" s="42"/>
      <c r="E12" s="23"/>
      <c r="F12" s="23"/>
      <c r="G12" s="23"/>
      <c r="H12" s="23"/>
      <c r="I12" s="23"/>
      <c r="J12" s="42"/>
      <c r="K12" s="42"/>
      <c r="L12" s="23"/>
      <c r="M12" s="23"/>
      <c r="N12" s="23"/>
      <c r="O12" s="23"/>
      <c r="P12" s="42"/>
      <c r="Q12" s="42"/>
      <c r="R12" s="42"/>
      <c r="S12" s="42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J50" s="42"/>
      <c r="K50" s="42"/>
      <c r="L50"/>
      <c r="M50"/>
      <c r="N50"/>
      <c r="O50"/>
      <c r="P50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2"/>
      <c r="AG50" s="42"/>
      <c r="AH50" s="42"/>
      <c r="AI50" s="42"/>
      <c r="AJ50" s="42"/>
      <c r="AK50" s="42"/>
      <c r="AL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J51" s="42"/>
      <c r="K51" s="42"/>
      <c r="L51"/>
      <c r="M51"/>
      <c r="N51"/>
      <c r="O51"/>
      <c r="P51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2"/>
      <c r="AG51" s="42"/>
      <c r="AH51" s="42"/>
      <c r="AI51" s="42"/>
      <c r="AJ51" s="42"/>
      <c r="AK51" s="42"/>
      <c r="AL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2"/>
      <c r="AG52" s="42"/>
      <c r="AH52" s="42"/>
      <c r="AI52" s="42"/>
      <c r="AJ52" s="42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2"/>
      <c r="AG53" s="42"/>
      <c r="AH53" s="42"/>
      <c r="AI53" s="42"/>
      <c r="AJ53" s="42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2"/>
      <c r="AG54" s="42"/>
      <c r="AH54" s="42"/>
      <c r="AI54" s="42"/>
      <c r="AJ54" s="42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2"/>
      <c r="AG55" s="42"/>
      <c r="AH55" s="42"/>
      <c r="AI55" s="42"/>
      <c r="AJ55" s="42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2"/>
      <c r="AG56" s="42"/>
      <c r="AH56" s="42"/>
      <c r="AI56" s="42"/>
      <c r="AJ56" s="42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2"/>
      <c r="AG57" s="42"/>
      <c r="AH57" s="42"/>
      <c r="AI57" s="42"/>
      <c r="AJ57" s="42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2"/>
      <c r="AG58" s="42"/>
      <c r="AH58" s="42"/>
      <c r="AI58" s="42"/>
      <c r="AJ58" s="42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2"/>
      <c r="AG59" s="42"/>
      <c r="AH59" s="42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2"/>
      <c r="AG60" s="42"/>
      <c r="AH60" s="42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2"/>
      <c r="AG61" s="42"/>
      <c r="AH61" s="42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2"/>
      <c r="AG62" s="42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2"/>
      <c r="AG63" s="42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2"/>
      <c r="AG64" s="42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2"/>
      <c r="AG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2"/>
      <c r="AG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2"/>
      <c r="AG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2"/>
      <c r="AG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2"/>
      <c r="AG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2"/>
      <c r="AG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2"/>
      <c r="AG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2"/>
      <c r="AG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2"/>
      <c r="AG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2"/>
      <c r="AG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2"/>
      <c r="AG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2"/>
      <c r="AG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2"/>
      <c r="AG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2"/>
      <c r="AG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2"/>
      <c r="AG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2"/>
      <c r="AG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2"/>
      <c r="AG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2"/>
      <c r="AG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2"/>
      <c r="AG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23"/>
      <c r="R84" s="23"/>
      <c r="S84" s="23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2"/>
      <c r="AG84" s="42"/>
      <c r="AH84" s="42"/>
      <c r="AI84" s="42"/>
      <c r="AJ84" s="42"/>
      <c r="AK84" s="42"/>
      <c r="AL84" s="23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23"/>
      <c r="R85" s="23"/>
      <c r="S85" s="23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2"/>
      <c r="AG85" s="42"/>
      <c r="AH85" s="42"/>
      <c r="AI85" s="42"/>
      <c r="AJ85" s="42"/>
      <c r="AK85" s="42"/>
      <c r="AL85" s="23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3"/>
      <c r="R86" s="23"/>
      <c r="S86" s="23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2"/>
      <c r="AG86" s="42"/>
      <c r="AH86" s="42"/>
      <c r="AI86" s="42"/>
      <c r="AJ86" s="42"/>
      <c r="AK86" s="42"/>
      <c r="AL86" s="23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3"/>
      <c r="R87" s="23"/>
      <c r="S87" s="23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2"/>
      <c r="AG87" s="42"/>
      <c r="AH87" s="42"/>
      <c r="AI87" s="42"/>
      <c r="AJ87" s="42"/>
      <c r="AK87" s="42"/>
      <c r="AL87" s="23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3"/>
      <c r="R88" s="23"/>
      <c r="S88" s="23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2"/>
      <c r="AG88" s="42"/>
      <c r="AH88" s="42"/>
      <c r="AI88" s="42"/>
      <c r="AJ88" s="42"/>
      <c r="AK88" s="42"/>
      <c r="AL88" s="23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3"/>
      <c r="R89" s="23"/>
      <c r="S89" s="23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2"/>
      <c r="AG89" s="42"/>
      <c r="AH89" s="42"/>
      <c r="AI89" s="42"/>
      <c r="AJ89" s="42"/>
      <c r="AK89" s="42"/>
      <c r="AL89" s="23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23"/>
      <c r="S90" s="23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2"/>
      <c r="AG90" s="42"/>
      <c r="AH90" s="42"/>
      <c r="AI90" s="42"/>
      <c r="AJ90" s="42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2"/>
      <c r="AG91" s="42"/>
      <c r="AH91" s="42"/>
      <c r="AI91" s="42"/>
      <c r="AJ91" s="42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2"/>
      <c r="AG92" s="42"/>
      <c r="AH92" s="42"/>
      <c r="AI92" s="42"/>
      <c r="AJ92" s="42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2"/>
      <c r="AG93" s="42"/>
      <c r="AH93" s="42"/>
      <c r="AI93" s="42"/>
      <c r="AJ93" s="42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2"/>
      <c r="AG94" s="42"/>
      <c r="AH94" s="42"/>
      <c r="AI94" s="42"/>
      <c r="AJ94" s="42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2"/>
      <c r="AG95" s="42"/>
      <c r="AH95" s="42"/>
      <c r="AI95" s="42"/>
      <c r="AJ95" s="42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2"/>
      <c r="AG96" s="42"/>
      <c r="AH96" s="42"/>
      <c r="AI96" s="42"/>
      <c r="AJ96" s="42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2"/>
      <c r="AG97" s="42"/>
      <c r="AH97" s="42"/>
      <c r="AI97" s="42"/>
      <c r="AJ97" s="42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2"/>
      <c r="AG98" s="42"/>
      <c r="AH98" s="42"/>
      <c r="AI98" s="42"/>
      <c r="AJ98" s="42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2"/>
      <c r="AG99" s="42"/>
      <c r="AH99" s="42"/>
      <c r="AI99" s="42"/>
      <c r="AJ99" s="42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2"/>
      <c r="AG100" s="42"/>
      <c r="AH100" s="42"/>
      <c r="AI100" s="42"/>
      <c r="AJ100" s="42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2"/>
      <c r="AG101" s="42"/>
      <c r="AH101" s="42"/>
      <c r="AI101" s="42"/>
      <c r="AJ101" s="42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2"/>
      <c r="AG102" s="42"/>
      <c r="AH102" s="42"/>
      <c r="AI102" s="42"/>
      <c r="AJ102" s="42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2"/>
      <c r="AG103" s="42"/>
      <c r="AH103" s="42"/>
      <c r="AI103" s="42"/>
      <c r="AJ103" s="42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2"/>
      <c r="AG104" s="42"/>
      <c r="AH104" s="42"/>
      <c r="AI104" s="42"/>
      <c r="AJ104" s="42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2"/>
      <c r="AG105" s="42"/>
      <c r="AH105" s="42"/>
      <c r="AI105" s="42"/>
      <c r="AJ105" s="42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2"/>
      <c r="AG106" s="42"/>
      <c r="AH106" s="42"/>
      <c r="AI106" s="42"/>
      <c r="AJ106" s="42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2"/>
      <c r="AG107" s="42"/>
      <c r="AH107" s="42"/>
      <c r="AI107" s="42"/>
      <c r="AJ107" s="42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2"/>
      <c r="AG108" s="42"/>
      <c r="AH108" s="42"/>
      <c r="AI108" s="42"/>
      <c r="AJ108" s="42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2"/>
      <c r="AG109" s="42"/>
      <c r="AH109" s="42"/>
      <c r="AI109" s="42"/>
      <c r="AJ109" s="42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2"/>
      <c r="AG110" s="42"/>
      <c r="AH110" s="42"/>
      <c r="AI110" s="42"/>
      <c r="AJ110" s="42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2"/>
      <c r="AG111" s="42"/>
      <c r="AH111" s="42"/>
      <c r="AI111" s="42"/>
      <c r="AJ111" s="42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2"/>
      <c r="AG112" s="42"/>
      <c r="AH112" s="42"/>
      <c r="AI112" s="42"/>
      <c r="AJ112" s="42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2"/>
      <c r="AG113" s="42"/>
      <c r="AH113" s="42"/>
      <c r="AI113" s="42"/>
      <c r="AJ113" s="42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2"/>
      <c r="AG114" s="42"/>
      <c r="AH114" s="42"/>
      <c r="AI114" s="42"/>
      <c r="AJ114" s="42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2"/>
      <c r="AG115" s="42"/>
      <c r="AH115" s="42"/>
      <c r="AI115" s="42"/>
      <c r="AJ115" s="42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2"/>
      <c r="AG116" s="42"/>
      <c r="AH116" s="42"/>
      <c r="AI116" s="42"/>
      <c r="AJ116" s="42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2"/>
      <c r="AG117" s="42"/>
      <c r="AH117" s="42"/>
      <c r="AI117" s="42"/>
      <c r="AJ117" s="42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2"/>
      <c r="AG118" s="42"/>
      <c r="AH118" s="42"/>
      <c r="AI118" s="42"/>
      <c r="AJ118" s="42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2"/>
      <c r="AG119" s="42"/>
      <c r="AH119" s="42"/>
      <c r="AI119" s="42"/>
      <c r="AJ119" s="42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2"/>
      <c r="AG120" s="42"/>
      <c r="AH120" s="42"/>
      <c r="AI120" s="42"/>
      <c r="AJ120" s="42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2"/>
      <c r="AG121" s="42"/>
      <c r="AH121" s="42"/>
      <c r="AI121" s="42"/>
      <c r="AJ121" s="42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2"/>
      <c r="AG122" s="42"/>
      <c r="AH122" s="42"/>
      <c r="AI122" s="42"/>
      <c r="AJ122" s="42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2"/>
      <c r="AG123" s="42"/>
      <c r="AH123" s="42"/>
      <c r="AI123" s="42"/>
      <c r="AJ123" s="42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2"/>
      <c r="AG124" s="42"/>
      <c r="AH124" s="42"/>
      <c r="AI124" s="42"/>
      <c r="AJ124" s="42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2"/>
      <c r="AG125" s="42"/>
      <c r="AH125" s="42"/>
      <c r="AI125" s="42"/>
      <c r="AJ125" s="42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2"/>
      <c r="AG126" s="42"/>
      <c r="AH126" s="42"/>
      <c r="AI126" s="42"/>
      <c r="AJ126" s="42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2"/>
      <c r="AG127" s="42"/>
      <c r="AH127" s="42"/>
      <c r="AI127" s="42"/>
      <c r="AJ127" s="42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2"/>
      <c r="AG128" s="42"/>
      <c r="AH128" s="42"/>
      <c r="AI128" s="42"/>
      <c r="AJ128" s="42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2"/>
      <c r="AG129" s="42"/>
      <c r="AH129" s="42"/>
      <c r="AI129" s="42"/>
      <c r="AJ129" s="42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2"/>
      <c r="AG130" s="42"/>
      <c r="AH130" s="42"/>
      <c r="AI130" s="42"/>
      <c r="AJ130" s="42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2"/>
      <c r="AG131" s="42"/>
      <c r="AH131" s="42"/>
      <c r="AI131" s="42"/>
      <c r="AJ131" s="42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2"/>
      <c r="AG132" s="42"/>
      <c r="AH132" s="42"/>
      <c r="AI132" s="42"/>
      <c r="AJ132" s="42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2"/>
      <c r="AG133" s="42"/>
      <c r="AH133" s="42"/>
      <c r="AI133" s="42"/>
      <c r="AJ133" s="42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2"/>
      <c r="AG134" s="42"/>
      <c r="AH134" s="42"/>
      <c r="AI134" s="42"/>
      <c r="AJ134" s="42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2"/>
      <c r="AG135" s="42"/>
      <c r="AH135" s="42"/>
      <c r="AI135" s="42"/>
      <c r="AJ135" s="42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2"/>
      <c r="AG136" s="42"/>
      <c r="AH136" s="42"/>
      <c r="AI136" s="42"/>
      <c r="AJ136" s="42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2"/>
      <c r="AG137" s="42"/>
      <c r="AH137" s="42"/>
      <c r="AI137" s="42"/>
      <c r="AJ137" s="42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2"/>
      <c r="AG138" s="42"/>
      <c r="AH138" s="42"/>
      <c r="AI138" s="42"/>
      <c r="AJ138" s="42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2"/>
      <c r="AG139" s="42"/>
      <c r="AH139" s="42"/>
      <c r="AI139" s="42"/>
      <c r="AJ139" s="42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2"/>
      <c r="AG140" s="42"/>
      <c r="AH140" s="42"/>
      <c r="AI140" s="42"/>
      <c r="AJ140" s="42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2"/>
      <c r="AG141" s="42"/>
      <c r="AH141" s="42"/>
      <c r="AI141" s="42"/>
      <c r="AJ141" s="42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2"/>
      <c r="AG142" s="42"/>
      <c r="AH142" s="42"/>
      <c r="AI142" s="42"/>
      <c r="AJ142" s="42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2"/>
      <c r="AG143" s="42"/>
      <c r="AH143" s="42"/>
      <c r="AI143" s="42"/>
      <c r="AJ143" s="42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2"/>
      <c r="AG144" s="42"/>
      <c r="AH144" s="42"/>
      <c r="AI144" s="42"/>
      <c r="AJ144" s="42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2"/>
      <c r="AG145" s="42"/>
      <c r="AH145" s="42"/>
      <c r="AI145" s="42"/>
      <c r="AJ145" s="42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2"/>
      <c r="AG146" s="42"/>
      <c r="AH146" s="42"/>
      <c r="AI146" s="42"/>
      <c r="AJ146" s="42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2"/>
      <c r="AG147" s="42"/>
      <c r="AH147" s="42"/>
      <c r="AI147" s="42"/>
      <c r="AJ147" s="42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2"/>
      <c r="AG148" s="42"/>
      <c r="AH148" s="42"/>
      <c r="AI148" s="42"/>
      <c r="AJ148" s="42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2"/>
      <c r="AG149" s="42"/>
      <c r="AH149" s="42"/>
      <c r="AI149" s="42"/>
      <c r="AJ149" s="42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2"/>
      <c r="AG150" s="42"/>
      <c r="AH150" s="42"/>
      <c r="AI150" s="42"/>
      <c r="AJ150" s="42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2"/>
      <c r="AG151" s="42"/>
      <c r="AH151" s="42"/>
      <c r="AI151" s="42"/>
      <c r="AJ151" s="42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2"/>
      <c r="AG152" s="42"/>
      <c r="AH152" s="42"/>
      <c r="AI152" s="42"/>
      <c r="AJ152" s="42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2"/>
      <c r="AG153" s="42"/>
      <c r="AH153" s="42"/>
      <c r="AI153" s="42"/>
      <c r="AJ153" s="42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2"/>
      <c r="AG154" s="42"/>
      <c r="AH154" s="42"/>
      <c r="AI154" s="42"/>
      <c r="AJ154" s="42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2"/>
      <c r="AG155" s="42"/>
      <c r="AH155" s="42"/>
      <c r="AI155" s="42"/>
      <c r="AJ155" s="42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2"/>
      <c r="AG156" s="42"/>
      <c r="AH156" s="42"/>
      <c r="AI156" s="42"/>
      <c r="AJ156" s="42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2"/>
      <c r="AG157" s="42"/>
      <c r="AH157" s="42"/>
      <c r="AI157" s="42"/>
      <c r="AJ157" s="42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2"/>
      <c r="AG158" s="42"/>
      <c r="AH158" s="42"/>
      <c r="AI158" s="42"/>
      <c r="AJ158" s="42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2"/>
      <c r="AG159" s="42"/>
      <c r="AH159" s="42"/>
      <c r="AI159" s="42"/>
      <c r="AJ159" s="42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2"/>
      <c r="AG160" s="42"/>
      <c r="AH160" s="42"/>
      <c r="AI160" s="42"/>
      <c r="AJ160" s="42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2"/>
      <c r="AG161" s="42"/>
      <c r="AH161" s="42"/>
      <c r="AI161" s="42"/>
      <c r="AJ161" s="42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2"/>
      <c r="AG162" s="42"/>
      <c r="AH162" s="42"/>
      <c r="AI162" s="42"/>
      <c r="AJ162" s="42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2"/>
      <c r="AG163" s="42"/>
      <c r="AH163" s="42"/>
      <c r="AI163" s="42"/>
      <c r="AJ163" s="42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2"/>
      <c r="AG164" s="42"/>
      <c r="AH164" s="42"/>
      <c r="AI164" s="42"/>
      <c r="AJ164" s="42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2"/>
      <c r="AG165" s="42"/>
      <c r="AH165" s="42"/>
      <c r="AI165" s="42"/>
      <c r="AJ165" s="42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2"/>
      <c r="AG166" s="42"/>
      <c r="AH166" s="42"/>
      <c r="AI166" s="42"/>
      <c r="AJ166" s="42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2"/>
      <c r="AG167" s="42"/>
      <c r="AH167" s="42"/>
      <c r="AI167" s="42"/>
      <c r="AJ167" s="42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2"/>
      <c r="AG168" s="42"/>
      <c r="AH168" s="42"/>
      <c r="AI168" s="42"/>
      <c r="AJ168" s="42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2"/>
      <c r="AG169" s="42"/>
      <c r="AH169" s="42"/>
      <c r="AI169" s="42"/>
      <c r="AJ169" s="42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2"/>
      <c r="AG170" s="42"/>
      <c r="AH170" s="42"/>
      <c r="AI170" s="42"/>
      <c r="AJ170" s="42"/>
      <c r="AK170" s="42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2"/>
      <c r="AG171" s="42"/>
      <c r="AH171" s="42"/>
      <c r="AI171" s="42"/>
      <c r="AJ171" s="42"/>
      <c r="AK171" s="42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2"/>
      <c r="AG172" s="42"/>
      <c r="AH172" s="42"/>
      <c r="AI172" s="42"/>
      <c r="AJ172" s="42"/>
      <c r="AK172" s="42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2"/>
      <c r="AG173" s="42"/>
      <c r="AH173" s="42"/>
      <c r="AI173" s="42"/>
      <c r="AJ173" s="42"/>
      <c r="AK173" s="42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2"/>
      <c r="AG174" s="42"/>
      <c r="AH174" s="42"/>
      <c r="AI174" s="42"/>
      <c r="AJ174" s="42"/>
      <c r="AK174" s="42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2"/>
      <c r="AG175" s="42"/>
      <c r="AH175" s="42"/>
      <c r="AI175" s="42"/>
      <c r="AJ175" s="42"/>
      <c r="AK175" s="42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2"/>
      <c r="AG176" s="42"/>
      <c r="AH176" s="42"/>
      <c r="AI176" s="42"/>
      <c r="AJ176" s="42"/>
      <c r="AK176" s="23"/>
      <c r="AL176" s="23"/>
    </row>
    <row r="177" spans="12:38" x14ac:dyDescent="0.25">
      <c r="R177" s="34"/>
      <c r="S177" s="3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2"/>
      <c r="AG177" s="42"/>
      <c r="AH177" s="42"/>
      <c r="AI177" s="42"/>
      <c r="AJ177" s="42"/>
    </row>
    <row r="178" spans="12:38" x14ac:dyDescent="0.25">
      <c r="R178" s="34"/>
      <c r="S178" s="3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2"/>
      <c r="AG178" s="42"/>
      <c r="AH178" s="42"/>
      <c r="AI178" s="42"/>
      <c r="AJ178" s="42"/>
    </row>
    <row r="179" spans="12:38" x14ac:dyDescent="0.25">
      <c r="R179" s="34"/>
      <c r="S179" s="3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2"/>
      <c r="AG179" s="42"/>
      <c r="AH179" s="42"/>
      <c r="AI179" s="42"/>
      <c r="AJ179" s="42"/>
    </row>
    <row r="180" spans="12:38" x14ac:dyDescent="0.25">
      <c r="L180"/>
      <c r="M180"/>
      <c r="N180"/>
      <c r="O180"/>
      <c r="P180"/>
      <c r="R180" s="34"/>
      <c r="S180" s="3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2"/>
      <c r="AG180" s="42"/>
      <c r="AH180" s="42"/>
      <c r="AI180" s="42"/>
      <c r="AJ180" s="42"/>
      <c r="AK180"/>
      <c r="AL180"/>
    </row>
    <row r="181" spans="12:38" x14ac:dyDescent="0.25">
      <c r="L181"/>
      <c r="M181"/>
      <c r="N181"/>
      <c r="O181"/>
      <c r="P181"/>
      <c r="R181" s="34"/>
      <c r="S181" s="3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2"/>
      <c r="AG181" s="42"/>
      <c r="AH181" s="42"/>
      <c r="AI181" s="42"/>
      <c r="AJ181" s="42"/>
      <c r="AK181"/>
      <c r="AL181"/>
    </row>
    <row r="182" spans="12:38" x14ac:dyDescent="0.25">
      <c r="L182"/>
      <c r="M182"/>
      <c r="N182"/>
      <c r="O182"/>
      <c r="P182"/>
      <c r="R182" s="34"/>
      <c r="S182" s="34"/>
      <c r="T182" s="45"/>
      <c r="U182" s="45"/>
      <c r="V182" s="45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/>
      <c r="AL182"/>
    </row>
    <row r="183" spans="12:38" x14ac:dyDescent="0.25">
      <c r="L183"/>
      <c r="M183"/>
      <c r="N183"/>
      <c r="O183"/>
      <c r="P183"/>
      <c r="R183" s="34"/>
      <c r="S183" s="34"/>
      <c r="T183" s="45"/>
      <c r="U183" s="45"/>
      <c r="V183" s="45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34"/>
      <c r="S184" s="34"/>
      <c r="T184" s="45"/>
      <c r="U184" s="45"/>
      <c r="V184" s="45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45"/>
      <c r="U185" s="45"/>
      <c r="V185" s="45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45"/>
      <c r="U186" s="45"/>
      <c r="V186" s="45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45"/>
      <c r="U187" s="45"/>
      <c r="V187" s="45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45"/>
      <c r="U188" s="45"/>
      <c r="V188" s="45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45"/>
      <c r="U189" s="45"/>
      <c r="V189" s="45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45"/>
      <c r="U190" s="45"/>
      <c r="V190" s="45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45"/>
      <c r="U191" s="45"/>
      <c r="V191" s="45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5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45"/>
      <c r="U192" s="45"/>
      <c r="V192" s="45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5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45"/>
      <c r="U193" s="45"/>
      <c r="V193" s="45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5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45"/>
      <c r="U194" s="45"/>
      <c r="V194" s="45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5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45"/>
      <c r="U195" s="45"/>
      <c r="V195" s="45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5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45"/>
      <c r="U196" s="45"/>
      <c r="V196" s="45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5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45"/>
      <c r="U197" s="45"/>
      <c r="V197" s="45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5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45"/>
      <c r="U198" s="45"/>
      <c r="V198" s="45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5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45"/>
      <c r="U199" s="45"/>
      <c r="V199" s="45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5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45"/>
      <c r="U200" s="45"/>
      <c r="V200" s="45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5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ht="14.25" x14ac:dyDescent="0.2">
      <c r="L205"/>
      <c r="M205"/>
      <c r="N205"/>
      <c r="O205"/>
      <c r="P20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ht="14.25" x14ac:dyDescent="0.2">
      <c r="L206"/>
      <c r="M206"/>
      <c r="N206"/>
      <c r="O206"/>
      <c r="P206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5703125" style="66" customWidth="1"/>
    <col min="3" max="3" width="21.5703125" style="65" customWidth="1"/>
    <col min="4" max="4" width="10.5703125" style="109" customWidth="1"/>
    <col min="5" max="5" width="8" style="109" customWidth="1"/>
    <col min="6" max="6" width="0.7109375" style="34" customWidth="1"/>
    <col min="7" max="11" width="5.28515625" style="65" customWidth="1"/>
    <col min="12" max="12" width="7.28515625" style="65" customWidth="1"/>
    <col min="13" max="16" width="5.28515625" style="65" customWidth="1"/>
    <col min="17" max="21" width="6.7109375" style="134" customWidth="1"/>
    <col min="22" max="22" width="9" style="65" customWidth="1"/>
    <col min="23" max="23" width="18.140625" style="109" customWidth="1"/>
    <col min="24" max="24" width="9.7109375" style="65" customWidth="1"/>
    <col min="25" max="30" width="9.140625" style="110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21" t="s">
        <v>91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27"/>
      <c r="R1" s="127"/>
      <c r="S1" s="127"/>
      <c r="T1" s="127"/>
      <c r="U1" s="127"/>
      <c r="V1" s="69"/>
      <c r="W1" s="73"/>
      <c r="X1" s="28"/>
      <c r="Y1" s="74"/>
      <c r="Z1" s="74"/>
      <c r="AA1" s="74"/>
      <c r="AB1" s="74"/>
      <c r="AC1" s="74"/>
      <c r="AD1" s="74"/>
    </row>
    <row r="2" spans="1:30" x14ac:dyDescent="0.25">
      <c r="A2" s="1"/>
      <c r="B2" s="10" t="s">
        <v>33</v>
      </c>
      <c r="C2" s="5" t="s">
        <v>98</v>
      </c>
      <c r="D2" s="75"/>
      <c r="E2" s="11"/>
      <c r="F2" s="76"/>
      <c r="G2" s="75"/>
      <c r="H2" s="11"/>
      <c r="I2" s="11"/>
      <c r="J2" s="11"/>
      <c r="K2" s="11"/>
      <c r="L2" s="11"/>
      <c r="M2" s="11"/>
      <c r="N2" s="11"/>
      <c r="O2" s="11"/>
      <c r="P2" s="11"/>
      <c r="Q2" s="128"/>
      <c r="R2" s="128"/>
      <c r="S2" s="128"/>
      <c r="T2" s="128"/>
      <c r="U2" s="128"/>
      <c r="V2" s="11"/>
      <c r="W2" s="75"/>
      <c r="X2" s="31"/>
      <c r="Y2" s="74"/>
      <c r="Z2" s="74"/>
      <c r="AA2" s="74"/>
      <c r="AB2" s="74"/>
      <c r="AC2" s="74"/>
      <c r="AD2" s="74"/>
    </row>
    <row r="3" spans="1:30" x14ac:dyDescent="0.25">
      <c r="A3" s="1"/>
      <c r="B3" s="77" t="s">
        <v>57</v>
      </c>
      <c r="C3" s="22" t="s">
        <v>58</v>
      </c>
      <c r="D3" s="78" t="s">
        <v>59</v>
      </c>
      <c r="E3" s="79" t="s">
        <v>1</v>
      </c>
      <c r="F3" s="23"/>
      <c r="G3" s="70" t="s">
        <v>60</v>
      </c>
      <c r="H3" s="71" t="s">
        <v>61</v>
      </c>
      <c r="I3" s="71" t="s">
        <v>31</v>
      </c>
      <c r="J3" s="17" t="s">
        <v>62</v>
      </c>
      <c r="K3" s="72" t="s">
        <v>63</v>
      </c>
      <c r="L3" s="72" t="s">
        <v>64</v>
      </c>
      <c r="M3" s="70" t="s">
        <v>65</v>
      </c>
      <c r="N3" s="70" t="s">
        <v>30</v>
      </c>
      <c r="O3" s="71" t="s">
        <v>66</v>
      </c>
      <c r="P3" s="70" t="s">
        <v>61</v>
      </c>
      <c r="Q3" s="129" t="s">
        <v>16</v>
      </c>
      <c r="R3" s="129">
        <v>1</v>
      </c>
      <c r="S3" s="129">
        <v>2</v>
      </c>
      <c r="T3" s="129">
        <v>3</v>
      </c>
      <c r="U3" s="129" t="s">
        <v>67</v>
      </c>
      <c r="V3" s="17" t="s">
        <v>21</v>
      </c>
      <c r="W3" s="16" t="s">
        <v>68</v>
      </c>
      <c r="X3" s="16" t="s">
        <v>69</v>
      </c>
      <c r="Y3" s="74"/>
      <c r="Z3" s="74"/>
      <c r="AA3" s="74"/>
      <c r="AB3" s="74"/>
      <c r="AC3" s="74"/>
      <c r="AD3" s="74"/>
    </row>
    <row r="4" spans="1:30" x14ac:dyDescent="0.25">
      <c r="A4" s="9"/>
      <c r="B4" s="80" t="s">
        <v>70</v>
      </c>
      <c r="C4" s="81" t="s">
        <v>71</v>
      </c>
      <c r="D4" s="82" t="s">
        <v>72</v>
      </c>
      <c r="E4" s="83" t="s">
        <v>35</v>
      </c>
      <c r="F4" s="23"/>
      <c r="G4" s="84"/>
      <c r="H4" s="85"/>
      <c r="I4" s="85">
        <v>1</v>
      </c>
      <c r="J4" s="86"/>
      <c r="K4" s="86" t="s">
        <v>73</v>
      </c>
      <c r="L4" s="86"/>
      <c r="M4" s="86">
        <v>1</v>
      </c>
      <c r="N4" s="86"/>
      <c r="O4" s="84"/>
      <c r="P4" s="85"/>
      <c r="Q4" s="88" t="s">
        <v>92</v>
      </c>
      <c r="R4" s="122" t="s">
        <v>93</v>
      </c>
      <c r="S4" s="122"/>
      <c r="T4" s="122" t="s">
        <v>93</v>
      </c>
      <c r="U4" s="122"/>
      <c r="V4" s="87">
        <v>0</v>
      </c>
      <c r="W4" s="81" t="s">
        <v>74</v>
      </c>
      <c r="X4" s="123">
        <v>4276</v>
      </c>
      <c r="Y4" s="74"/>
      <c r="Z4" s="74"/>
      <c r="AA4" s="74"/>
      <c r="AB4" s="74"/>
      <c r="AC4" s="74"/>
      <c r="AD4" s="74"/>
    </row>
    <row r="5" spans="1:30" x14ac:dyDescent="0.25">
      <c r="A5" s="9"/>
      <c r="B5" s="82" t="s">
        <v>75</v>
      </c>
      <c r="C5" s="124" t="s">
        <v>76</v>
      </c>
      <c r="D5" s="82" t="s">
        <v>72</v>
      </c>
      <c r="E5" s="125" t="s">
        <v>35</v>
      </c>
      <c r="F5" s="23"/>
      <c r="G5" s="84"/>
      <c r="H5" s="84"/>
      <c r="I5" s="84">
        <v>1</v>
      </c>
      <c r="J5" s="84" t="s">
        <v>77</v>
      </c>
      <c r="K5" s="84">
        <v>7</v>
      </c>
      <c r="L5" s="84"/>
      <c r="M5" s="84">
        <v>1</v>
      </c>
      <c r="N5" s="84"/>
      <c r="O5" s="84"/>
      <c r="P5" s="84"/>
      <c r="Q5" s="88" t="s">
        <v>94</v>
      </c>
      <c r="R5" s="88"/>
      <c r="S5" s="88" t="s">
        <v>95</v>
      </c>
      <c r="T5" s="88" t="s">
        <v>96</v>
      </c>
      <c r="U5" s="88"/>
      <c r="V5" s="126">
        <v>0.4</v>
      </c>
      <c r="W5" s="124" t="s">
        <v>78</v>
      </c>
      <c r="X5" s="123">
        <v>5212</v>
      </c>
      <c r="Y5" s="74"/>
      <c r="Z5" s="74"/>
      <c r="AA5" s="74"/>
      <c r="AB5" s="74"/>
      <c r="AC5" s="74"/>
      <c r="AD5" s="74"/>
    </row>
    <row r="6" spans="1:30" x14ac:dyDescent="0.25">
      <c r="A6" s="9"/>
      <c r="B6" s="22" t="s">
        <v>7</v>
      </c>
      <c r="C6" s="17"/>
      <c r="D6" s="16"/>
      <c r="E6" s="89"/>
      <c r="F6" s="90"/>
      <c r="G6" s="18"/>
      <c r="H6" s="18"/>
      <c r="I6" s="18">
        <f>SUM(I4:I5)</f>
        <v>2</v>
      </c>
      <c r="J6" s="17"/>
      <c r="K6" s="17"/>
      <c r="L6" s="17"/>
      <c r="M6" s="18">
        <f t="shared" ref="M6:U6" si="0">SUM(M4:M5)</f>
        <v>2</v>
      </c>
      <c r="N6" s="18"/>
      <c r="O6" s="18"/>
      <c r="P6" s="18"/>
      <c r="Q6" s="92" t="s">
        <v>97</v>
      </c>
      <c r="R6" s="92" t="s">
        <v>93</v>
      </c>
      <c r="S6" s="92" t="s">
        <v>95</v>
      </c>
      <c r="T6" s="92" t="s">
        <v>95</v>
      </c>
      <c r="U6" s="92">
        <f t="shared" si="0"/>
        <v>0</v>
      </c>
      <c r="V6" s="40">
        <v>0.28599999999999998</v>
      </c>
      <c r="W6" s="91"/>
      <c r="X6" s="92"/>
      <c r="Y6" s="74"/>
      <c r="Z6" s="74"/>
      <c r="AA6" s="74"/>
      <c r="AB6" s="74"/>
      <c r="AC6" s="74"/>
      <c r="AD6" s="74"/>
    </row>
    <row r="7" spans="1:30" x14ac:dyDescent="0.25">
      <c r="A7" s="93"/>
      <c r="B7" s="94" t="s">
        <v>79</v>
      </c>
      <c r="C7" s="95" t="s">
        <v>80</v>
      </c>
      <c r="D7" s="96"/>
      <c r="E7" s="67"/>
      <c r="F7" s="97"/>
      <c r="G7" s="98"/>
      <c r="H7" s="96"/>
      <c r="I7" s="96"/>
      <c r="J7" s="96"/>
      <c r="K7" s="95"/>
      <c r="L7" s="95"/>
      <c r="M7" s="95"/>
      <c r="N7" s="95"/>
      <c r="O7" s="95"/>
      <c r="P7" s="95"/>
      <c r="Q7" s="130"/>
      <c r="R7" s="130"/>
      <c r="S7" s="130"/>
      <c r="T7" s="130"/>
      <c r="U7" s="130"/>
      <c r="V7" s="99"/>
      <c r="W7" s="99"/>
      <c r="X7" s="100"/>
      <c r="Y7" s="74"/>
      <c r="Z7" s="101"/>
      <c r="AA7" s="101"/>
      <c r="AB7" s="101"/>
      <c r="AC7" s="74"/>
      <c r="AD7" s="74"/>
    </row>
    <row r="8" spans="1:30" x14ac:dyDescent="0.25">
      <c r="A8" s="93"/>
      <c r="B8" s="102"/>
      <c r="C8" s="103"/>
      <c r="D8" s="104"/>
      <c r="E8" s="105"/>
      <c r="F8" s="105"/>
      <c r="G8" s="106"/>
      <c r="H8" s="103"/>
      <c r="I8" s="103"/>
      <c r="J8" s="103"/>
      <c r="K8" s="103"/>
      <c r="L8" s="103"/>
      <c r="M8" s="103"/>
      <c r="N8" s="103"/>
      <c r="O8" s="103"/>
      <c r="P8" s="103"/>
      <c r="Q8" s="106"/>
      <c r="R8" s="106"/>
      <c r="S8" s="106"/>
      <c r="T8" s="106"/>
      <c r="U8" s="106"/>
      <c r="V8" s="103"/>
      <c r="W8" s="103"/>
      <c r="X8" s="107"/>
      <c r="Y8" s="45"/>
      <c r="Z8" s="42"/>
      <c r="AA8" s="23"/>
      <c r="AB8" s="23"/>
      <c r="AC8" s="74"/>
      <c r="AD8" s="74"/>
    </row>
    <row r="9" spans="1:30" x14ac:dyDescent="0.25">
      <c r="A9" s="1"/>
      <c r="B9" s="22" t="s">
        <v>85</v>
      </c>
      <c r="C9" s="22" t="s">
        <v>58</v>
      </c>
      <c r="D9" s="16" t="s">
        <v>59</v>
      </c>
      <c r="E9" s="21" t="s">
        <v>1</v>
      </c>
      <c r="F9" s="111"/>
      <c r="G9" s="18" t="s">
        <v>60</v>
      </c>
      <c r="H9" s="15" t="s">
        <v>61</v>
      </c>
      <c r="I9" s="15" t="s">
        <v>31</v>
      </c>
      <c r="J9" s="17" t="s">
        <v>62</v>
      </c>
      <c r="K9" s="17" t="s">
        <v>63</v>
      </c>
      <c r="L9" s="17" t="s">
        <v>64</v>
      </c>
      <c r="M9" s="18" t="s">
        <v>65</v>
      </c>
      <c r="N9" s="18" t="s">
        <v>30</v>
      </c>
      <c r="O9" s="15" t="s">
        <v>66</v>
      </c>
      <c r="P9" s="18" t="s">
        <v>61</v>
      </c>
      <c r="Q9" s="92" t="s">
        <v>16</v>
      </c>
      <c r="R9" s="92">
        <v>1</v>
      </c>
      <c r="S9" s="92">
        <v>2</v>
      </c>
      <c r="T9" s="92">
        <v>3</v>
      </c>
      <c r="U9" s="92" t="s">
        <v>67</v>
      </c>
      <c r="V9" s="17" t="s">
        <v>21</v>
      </c>
      <c r="W9" s="16" t="s">
        <v>68</v>
      </c>
      <c r="X9" s="16" t="s">
        <v>69</v>
      </c>
      <c r="Y9" s="74"/>
      <c r="Z9" s="74"/>
      <c r="AA9" s="74"/>
      <c r="AB9" s="74"/>
      <c r="AC9" s="74"/>
      <c r="AD9" s="74"/>
    </row>
    <row r="10" spans="1:30" x14ac:dyDescent="0.25">
      <c r="A10" s="1"/>
      <c r="B10" s="112" t="s">
        <v>86</v>
      </c>
      <c r="C10" s="113" t="s">
        <v>87</v>
      </c>
      <c r="D10" s="82" t="s">
        <v>72</v>
      </c>
      <c r="E10" s="114" t="s">
        <v>35</v>
      </c>
      <c r="F10" s="115"/>
      <c r="G10" s="116"/>
      <c r="H10" s="117"/>
      <c r="I10" s="116">
        <v>1</v>
      </c>
      <c r="J10" s="118"/>
      <c r="K10" s="118"/>
      <c r="L10" s="86"/>
      <c r="M10" s="118">
        <v>1</v>
      </c>
      <c r="N10" s="116"/>
      <c r="O10" s="117"/>
      <c r="P10" s="117">
        <v>1</v>
      </c>
      <c r="Q10" s="131"/>
      <c r="R10" s="131"/>
      <c r="S10" s="131"/>
      <c r="T10" s="131"/>
      <c r="U10" s="131"/>
      <c r="V10" s="119"/>
      <c r="W10" s="113" t="s">
        <v>88</v>
      </c>
      <c r="X10" s="120" t="s">
        <v>89</v>
      </c>
      <c r="Y10" s="74"/>
      <c r="Z10" s="74"/>
      <c r="AA10" s="74"/>
      <c r="AB10" s="74"/>
      <c r="AC10" s="74"/>
      <c r="AD10" s="74"/>
    </row>
    <row r="11" spans="1:30" x14ac:dyDescent="0.25">
      <c r="A11" s="9"/>
      <c r="B11" s="135"/>
      <c r="C11" s="136"/>
      <c r="D11" s="137"/>
      <c r="E11" s="138"/>
      <c r="F11" s="139"/>
      <c r="G11" s="136"/>
      <c r="H11" s="136"/>
      <c r="I11" s="136"/>
      <c r="J11" s="140"/>
      <c r="K11" s="140"/>
      <c r="L11" s="140"/>
      <c r="M11" s="136"/>
      <c r="N11" s="136"/>
      <c r="O11" s="136"/>
      <c r="P11" s="136"/>
      <c r="Q11" s="141"/>
      <c r="R11" s="141"/>
      <c r="S11" s="141"/>
      <c r="T11" s="141"/>
      <c r="U11" s="141"/>
      <c r="V11" s="136"/>
      <c r="W11" s="137"/>
      <c r="X11" s="142"/>
      <c r="Y11" s="74"/>
      <c r="Z11" s="74"/>
      <c r="AA11" s="74"/>
      <c r="AB11" s="74"/>
      <c r="AC11" s="74"/>
      <c r="AD11" s="74"/>
    </row>
    <row r="12" spans="1:30" x14ac:dyDescent="0.25">
      <c r="A12" s="1"/>
      <c r="B12" s="22" t="s">
        <v>90</v>
      </c>
      <c r="C12" s="22" t="s">
        <v>58</v>
      </c>
      <c r="D12" s="16" t="s">
        <v>59</v>
      </c>
      <c r="E12" s="21" t="s">
        <v>1</v>
      </c>
      <c r="F12" s="111"/>
      <c r="G12" s="18" t="s">
        <v>60</v>
      </c>
      <c r="H12" s="15" t="s">
        <v>61</v>
      </c>
      <c r="I12" s="15" t="s">
        <v>31</v>
      </c>
      <c r="J12" s="17" t="s">
        <v>62</v>
      </c>
      <c r="K12" s="17" t="s">
        <v>63</v>
      </c>
      <c r="L12" s="17" t="s">
        <v>64</v>
      </c>
      <c r="M12" s="18" t="s">
        <v>65</v>
      </c>
      <c r="N12" s="18" t="s">
        <v>30</v>
      </c>
      <c r="O12" s="15" t="s">
        <v>66</v>
      </c>
      <c r="P12" s="18" t="s">
        <v>61</v>
      </c>
      <c r="Q12" s="92" t="s">
        <v>16</v>
      </c>
      <c r="R12" s="92">
        <v>1</v>
      </c>
      <c r="S12" s="92">
        <v>2</v>
      </c>
      <c r="T12" s="92">
        <v>3</v>
      </c>
      <c r="U12" s="92" t="s">
        <v>67</v>
      </c>
      <c r="V12" s="17" t="s">
        <v>21</v>
      </c>
      <c r="W12" s="16" t="s">
        <v>68</v>
      </c>
      <c r="X12" s="16" t="s">
        <v>69</v>
      </c>
      <c r="Y12" s="74"/>
      <c r="Z12" s="74"/>
      <c r="AA12" s="74"/>
      <c r="AB12" s="74"/>
      <c r="AC12" s="74"/>
      <c r="AD12" s="74"/>
    </row>
    <row r="13" spans="1:30" x14ac:dyDescent="0.25">
      <c r="A13" s="9"/>
      <c r="B13" s="80" t="s">
        <v>84</v>
      </c>
      <c r="C13" s="81" t="s">
        <v>81</v>
      </c>
      <c r="D13" s="82" t="s">
        <v>72</v>
      </c>
      <c r="E13" s="83" t="s">
        <v>35</v>
      </c>
      <c r="F13" s="90"/>
      <c r="G13" s="84"/>
      <c r="H13" s="85"/>
      <c r="I13" s="84">
        <v>1</v>
      </c>
      <c r="J13" s="86"/>
      <c r="K13" s="86"/>
      <c r="L13" s="86"/>
      <c r="M13" s="86">
        <v>1</v>
      </c>
      <c r="N13" s="84"/>
      <c r="O13" s="85"/>
      <c r="P13" s="84">
        <v>1</v>
      </c>
      <c r="Q13" s="122"/>
      <c r="R13" s="122"/>
      <c r="S13" s="122"/>
      <c r="T13" s="122"/>
      <c r="U13" s="122"/>
      <c r="V13" s="87"/>
      <c r="W13" s="80" t="s">
        <v>82</v>
      </c>
      <c r="X13" s="84">
        <v>1500</v>
      </c>
      <c r="Y13" s="74"/>
      <c r="Z13" s="74"/>
      <c r="AA13" s="74"/>
      <c r="AB13" s="74"/>
      <c r="AC13" s="74"/>
      <c r="AD13" s="74"/>
    </row>
    <row r="14" spans="1:30" x14ac:dyDescent="0.25">
      <c r="A14" s="9"/>
      <c r="B14" s="135"/>
      <c r="C14" s="136"/>
      <c r="D14" s="137"/>
      <c r="E14" s="138"/>
      <c r="F14" s="139"/>
      <c r="G14" s="136"/>
      <c r="H14" s="136"/>
      <c r="I14" s="136"/>
      <c r="J14" s="140"/>
      <c r="K14" s="140"/>
      <c r="L14" s="140"/>
      <c r="M14" s="136"/>
      <c r="N14" s="136"/>
      <c r="O14" s="136"/>
      <c r="P14" s="136"/>
      <c r="Q14" s="141"/>
      <c r="R14" s="141"/>
      <c r="S14" s="141"/>
      <c r="T14" s="141"/>
      <c r="U14" s="141"/>
      <c r="V14" s="136"/>
      <c r="W14" s="137"/>
      <c r="X14" s="142"/>
      <c r="Y14" s="74"/>
      <c r="Z14" s="74"/>
      <c r="AA14" s="74"/>
      <c r="AB14" s="74"/>
      <c r="AC14" s="74"/>
      <c r="AD14" s="74"/>
    </row>
    <row r="15" spans="1:30" x14ac:dyDescent="0.25">
      <c r="A15" s="9"/>
      <c r="B15" s="101"/>
      <c r="C15" s="42"/>
      <c r="D15" s="101"/>
      <c r="E15" s="108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132"/>
      <c r="R15" s="132"/>
      <c r="S15" s="132"/>
      <c r="T15" s="132"/>
      <c r="U15" s="132"/>
      <c r="V15" s="42"/>
      <c r="W15" s="101"/>
      <c r="X15" s="42"/>
      <c r="Y15" s="74"/>
      <c r="Z15" s="74"/>
      <c r="AA15" s="74"/>
      <c r="AB15" s="74"/>
      <c r="AC15" s="74"/>
      <c r="AD15" s="74"/>
    </row>
    <row r="16" spans="1:30" x14ac:dyDescent="0.25">
      <c r="A16" s="9"/>
      <c r="B16" s="101"/>
      <c r="C16" s="42"/>
      <c r="D16" s="101"/>
      <c r="E16" s="108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132"/>
      <c r="R16" s="132"/>
      <c r="S16" s="132"/>
      <c r="T16" s="132"/>
      <c r="U16" s="132"/>
      <c r="V16" s="42"/>
      <c r="W16" s="101"/>
      <c r="X16" s="42"/>
      <c r="Y16" s="74"/>
      <c r="Z16" s="74"/>
      <c r="AA16" s="74"/>
      <c r="AB16" s="74"/>
      <c r="AC16" s="74"/>
      <c r="AD16" s="74"/>
    </row>
    <row r="17" spans="1:30" x14ac:dyDescent="0.25">
      <c r="A17" s="9"/>
      <c r="B17" s="101"/>
      <c r="C17" s="42"/>
      <c r="D17" s="101"/>
      <c r="E17" s="108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132"/>
      <c r="R17" s="132"/>
      <c r="S17" s="132"/>
      <c r="T17" s="132"/>
      <c r="U17" s="132"/>
      <c r="V17" s="42"/>
      <c r="W17" s="101"/>
      <c r="X17" s="42"/>
      <c r="Y17" s="74"/>
      <c r="Z17" s="74"/>
      <c r="AA17" s="74"/>
      <c r="AB17" s="74"/>
      <c r="AC17" s="74"/>
      <c r="AD17" s="74"/>
    </row>
    <row r="18" spans="1:30" x14ac:dyDescent="0.25">
      <c r="A18" s="9"/>
      <c r="B18" s="101"/>
      <c r="C18" s="42"/>
      <c r="D18" s="101"/>
      <c r="E18" s="108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132"/>
      <c r="R18" s="132"/>
      <c r="S18" s="132"/>
      <c r="T18" s="132"/>
      <c r="U18" s="132"/>
      <c r="V18" s="42"/>
      <c r="W18" s="101"/>
      <c r="X18" s="42"/>
      <c r="Y18" s="74"/>
      <c r="Z18" s="74"/>
      <c r="AA18" s="74"/>
      <c r="AB18" s="74"/>
      <c r="AC18" s="74"/>
      <c r="AD18" s="74"/>
    </row>
    <row r="19" spans="1:30" x14ac:dyDescent="0.25">
      <c r="A19" s="9"/>
      <c r="B19" s="101"/>
      <c r="C19" s="42"/>
      <c r="D19" s="101"/>
      <c r="E19" s="108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132"/>
      <c r="R19" s="132"/>
      <c r="S19" s="132"/>
      <c r="T19" s="132"/>
      <c r="U19" s="132"/>
      <c r="V19" s="42"/>
      <c r="W19" s="101"/>
      <c r="X19" s="42"/>
      <c r="Y19" s="74"/>
      <c r="Z19" s="74"/>
      <c r="AA19" s="74"/>
      <c r="AB19" s="74"/>
      <c r="AC19" s="74"/>
      <c r="AD19" s="74"/>
    </row>
    <row r="20" spans="1:30" x14ac:dyDescent="0.25">
      <c r="A20" s="9"/>
      <c r="B20" s="101"/>
      <c r="C20" s="42"/>
      <c r="D20" s="101"/>
      <c r="E20" s="108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132"/>
      <c r="R20" s="132"/>
      <c r="S20" s="132"/>
      <c r="T20" s="132"/>
      <c r="U20" s="132"/>
      <c r="V20" s="42"/>
      <c r="W20" s="101"/>
      <c r="X20" s="42"/>
      <c r="Y20" s="74"/>
      <c r="Z20" s="74"/>
      <c r="AA20" s="74"/>
      <c r="AB20" s="74"/>
      <c r="AC20" s="74"/>
      <c r="AD20" s="74"/>
    </row>
    <row r="21" spans="1:30" x14ac:dyDescent="0.25">
      <c r="A21" s="9"/>
      <c r="B21" s="101"/>
      <c r="C21" s="42"/>
      <c r="D21" s="101"/>
      <c r="E21" s="108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132"/>
      <c r="R21" s="132"/>
      <c r="S21" s="132"/>
      <c r="T21" s="132"/>
      <c r="U21" s="132"/>
      <c r="V21" s="42"/>
      <c r="W21" s="101"/>
      <c r="X21" s="42"/>
      <c r="Y21" s="74"/>
      <c r="Z21" s="74"/>
      <c r="AA21" s="74"/>
      <c r="AB21" s="74"/>
      <c r="AC21" s="74"/>
      <c r="AD21" s="74"/>
    </row>
    <row r="22" spans="1:30" x14ac:dyDescent="0.25">
      <c r="A22" s="9"/>
      <c r="B22" s="101"/>
      <c r="C22" s="42"/>
      <c r="D22" s="101"/>
      <c r="E22" s="108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132"/>
      <c r="R22" s="132"/>
      <c r="S22" s="132"/>
      <c r="T22" s="132"/>
      <c r="U22" s="132"/>
      <c r="V22" s="42"/>
      <c r="W22" s="101"/>
      <c r="X22" s="42"/>
      <c r="Y22" s="74"/>
      <c r="Z22" s="74"/>
      <c r="AA22" s="74"/>
      <c r="AB22" s="74"/>
      <c r="AC22" s="74"/>
      <c r="AD22" s="74"/>
    </row>
    <row r="23" spans="1:30" x14ac:dyDescent="0.25">
      <c r="A23" s="9"/>
      <c r="B23" s="101"/>
      <c r="C23" s="42"/>
      <c r="D23" s="101"/>
      <c r="E23" s="108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132"/>
      <c r="R23" s="132"/>
      <c r="S23" s="132"/>
      <c r="T23" s="132"/>
      <c r="U23" s="132"/>
      <c r="V23" s="42"/>
      <c r="W23" s="101"/>
      <c r="X23" s="42"/>
      <c r="Y23" s="74"/>
      <c r="Z23" s="74"/>
      <c r="AA23" s="74"/>
      <c r="AB23" s="74"/>
      <c r="AC23" s="74"/>
      <c r="AD23" s="74"/>
    </row>
    <row r="24" spans="1:30" x14ac:dyDescent="0.25">
      <c r="A24" s="9"/>
      <c r="B24" s="101"/>
      <c r="C24" s="42"/>
      <c r="D24" s="101"/>
      <c r="E24" s="108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132"/>
      <c r="R24" s="132"/>
      <c r="S24" s="132"/>
      <c r="T24" s="132"/>
      <c r="U24" s="132"/>
      <c r="V24" s="42"/>
      <c r="W24" s="101"/>
      <c r="X24" s="42"/>
      <c r="Y24" s="74"/>
      <c r="Z24" s="74"/>
      <c r="AA24" s="74"/>
      <c r="AB24" s="74"/>
      <c r="AC24" s="74"/>
      <c r="AD24" s="74"/>
    </row>
    <row r="25" spans="1:30" x14ac:dyDescent="0.25">
      <c r="A25" s="9"/>
      <c r="B25" s="101"/>
      <c r="C25" s="42"/>
      <c r="D25" s="101"/>
      <c r="E25" s="108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132"/>
      <c r="R25" s="132"/>
      <c r="S25" s="132"/>
      <c r="T25" s="132"/>
      <c r="U25" s="132"/>
      <c r="V25" s="42"/>
      <c r="W25" s="101"/>
      <c r="X25" s="42"/>
      <c r="Y25" s="74"/>
      <c r="Z25" s="74"/>
      <c r="AA25" s="74"/>
      <c r="AB25" s="74"/>
      <c r="AC25" s="74"/>
      <c r="AD25" s="74"/>
    </row>
    <row r="26" spans="1:30" x14ac:dyDescent="0.25">
      <c r="A26" s="9"/>
      <c r="B26" s="101"/>
      <c r="C26" s="42"/>
      <c r="D26" s="101"/>
      <c r="E26" s="108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132"/>
      <c r="R26" s="132"/>
      <c r="S26" s="132"/>
      <c r="T26" s="132"/>
      <c r="U26" s="132"/>
      <c r="V26" s="42"/>
      <c r="W26" s="101"/>
      <c r="X26" s="42"/>
      <c r="Y26" s="74"/>
      <c r="Z26" s="74"/>
      <c r="AA26" s="74"/>
      <c r="AB26" s="74"/>
      <c r="AC26" s="74"/>
      <c r="AD26" s="74"/>
    </row>
    <row r="27" spans="1:30" x14ac:dyDescent="0.25">
      <c r="A27" s="9"/>
      <c r="B27" s="101"/>
      <c r="C27" s="42"/>
      <c r="D27" s="101"/>
      <c r="E27" s="108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132"/>
      <c r="R27" s="132"/>
      <c r="S27" s="132"/>
      <c r="T27" s="132"/>
      <c r="U27" s="132"/>
      <c r="V27" s="42"/>
      <c r="W27" s="101"/>
      <c r="X27" s="42"/>
      <c r="Y27" s="74"/>
      <c r="Z27" s="74"/>
      <c r="AA27" s="74"/>
      <c r="AB27" s="74"/>
      <c r="AC27" s="74"/>
      <c r="AD27" s="74"/>
    </row>
    <row r="28" spans="1:30" x14ac:dyDescent="0.25">
      <c r="A28" s="9"/>
      <c r="B28" s="101"/>
      <c r="C28" s="42"/>
      <c r="D28" s="101"/>
      <c r="E28" s="108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132"/>
      <c r="R28" s="132"/>
      <c r="S28" s="132"/>
      <c r="T28" s="132"/>
      <c r="U28" s="132"/>
      <c r="V28" s="42"/>
      <c r="W28" s="101"/>
      <c r="X28" s="42"/>
      <c r="Y28" s="74"/>
      <c r="Z28" s="74"/>
      <c r="AA28" s="74"/>
      <c r="AB28" s="74"/>
      <c r="AC28" s="74"/>
      <c r="AD28" s="74"/>
    </row>
    <row r="29" spans="1:30" x14ac:dyDescent="0.25">
      <c r="A29" s="9"/>
      <c r="B29" s="101"/>
      <c r="C29" s="42"/>
      <c r="D29" s="101"/>
      <c r="E29" s="108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132"/>
      <c r="R29" s="132"/>
      <c r="S29" s="132"/>
      <c r="T29" s="132"/>
      <c r="U29" s="132"/>
      <c r="V29" s="42"/>
      <c r="W29" s="101"/>
      <c r="X29" s="42"/>
      <c r="Y29" s="74"/>
      <c r="Z29" s="74"/>
      <c r="AA29" s="74"/>
      <c r="AB29" s="74"/>
      <c r="AC29" s="74"/>
      <c r="AD29" s="74"/>
    </row>
    <row r="30" spans="1:30" x14ac:dyDescent="0.25">
      <c r="A30" s="9"/>
      <c r="B30" s="101"/>
      <c r="C30" s="42"/>
      <c r="D30" s="101"/>
      <c r="E30" s="108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132"/>
      <c r="R30" s="132"/>
      <c r="S30" s="132"/>
      <c r="T30" s="132"/>
      <c r="U30" s="132"/>
      <c r="V30" s="42"/>
      <c r="W30" s="101"/>
      <c r="X30" s="42"/>
      <c r="Y30" s="74"/>
      <c r="Z30" s="74"/>
      <c r="AA30" s="74"/>
      <c r="AB30" s="74"/>
      <c r="AC30" s="74"/>
      <c r="AD30" s="74"/>
    </row>
    <row r="31" spans="1:30" x14ac:dyDescent="0.25">
      <c r="A31" s="9"/>
      <c r="B31" s="101"/>
      <c r="C31" s="42"/>
      <c r="D31" s="101"/>
      <c r="E31" s="108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132"/>
      <c r="R31" s="132"/>
      <c r="S31" s="132"/>
      <c r="T31" s="132"/>
      <c r="U31" s="132"/>
      <c r="V31" s="42"/>
      <c r="W31" s="101"/>
      <c r="X31" s="42"/>
      <c r="Y31" s="74"/>
      <c r="Z31" s="74"/>
      <c r="AA31" s="74"/>
      <c r="AB31" s="74"/>
      <c r="AC31" s="74"/>
      <c r="AD31" s="74"/>
    </row>
    <row r="32" spans="1:30" x14ac:dyDescent="0.25">
      <c r="A32" s="9"/>
      <c r="B32" s="101"/>
      <c r="C32" s="42"/>
      <c r="D32" s="101"/>
      <c r="E32" s="108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132"/>
      <c r="R32" s="132"/>
      <c r="S32" s="132"/>
      <c r="T32" s="132"/>
      <c r="U32" s="132"/>
      <c r="V32" s="42"/>
      <c r="W32" s="101"/>
      <c r="X32" s="42"/>
      <c r="Y32" s="74"/>
      <c r="Z32" s="74"/>
      <c r="AA32" s="74"/>
      <c r="AB32" s="74"/>
      <c r="AC32" s="74"/>
      <c r="AD32" s="74"/>
    </row>
    <row r="33" spans="1:30" x14ac:dyDescent="0.25">
      <c r="A33" s="9"/>
      <c r="B33" s="101"/>
      <c r="C33" s="42"/>
      <c r="D33" s="101"/>
      <c r="E33" s="108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132"/>
      <c r="R33" s="132"/>
      <c r="S33" s="132"/>
      <c r="T33" s="132"/>
      <c r="U33" s="132"/>
      <c r="V33" s="42"/>
      <c r="W33" s="101"/>
      <c r="X33" s="42"/>
      <c r="Y33" s="74"/>
      <c r="Z33" s="74"/>
      <c r="AA33" s="74"/>
      <c r="AB33" s="74"/>
      <c r="AC33" s="74"/>
      <c r="AD33" s="74"/>
    </row>
    <row r="34" spans="1:30" x14ac:dyDescent="0.25">
      <c r="A34" s="9"/>
      <c r="B34" s="101"/>
      <c r="C34" s="42"/>
      <c r="D34" s="101"/>
      <c r="E34" s="108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132"/>
      <c r="R34" s="132"/>
      <c r="S34" s="132"/>
      <c r="T34" s="132"/>
      <c r="U34" s="132"/>
      <c r="V34" s="42"/>
      <c r="W34" s="101"/>
      <c r="X34" s="42"/>
      <c r="Y34" s="74"/>
      <c r="Z34" s="74"/>
      <c r="AA34" s="74"/>
      <c r="AB34" s="74"/>
      <c r="AC34" s="74"/>
      <c r="AD34" s="74"/>
    </row>
    <row r="35" spans="1:30" x14ac:dyDescent="0.25">
      <c r="A35" s="9"/>
      <c r="B35" s="101"/>
      <c r="C35" s="42"/>
      <c r="D35" s="101"/>
      <c r="E35" s="108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132"/>
      <c r="R35" s="132"/>
      <c r="S35" s="132"/>
      <c r="T35" s="132"/>
      <c r="U35" s="132"/>
      <c r="V35" s="42"/>
      <c r="W35" s="101"/>
      <c r="X35" s="42"/>
      <c r="Y35" s="74"/>
      <c r="Z35" s="74"/>
      <c r="AA35" s="74"/>
      <c r="AB35" s="74"/>
      <c r="AC35" s="74"/>
      <c r="AD35" s="74"/>
    </row>
    <row r="36" spans="1:30" x14ac:dyDescent="0.25">
      <c r="A36" s="9"/>
      <c r="B36" s="101"/>
      <c r="C36" s="42"/>
      <c r="D36" s="101"/>
      <c r="E36" s="108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132"/>
      <c r="R36" s="132"/>
      <c r="S36" s="132"/>
      <c r="T36" s="132"/>
      <c r="U36" s="132"/>
      <c r="V36" s="42"/>
      <c r="W36" s="101"/>
      <c r="X36" s="42"/>
      <c r="Y36" s="74"/>
      <c r="Z36" s="74"/>
      <c r="AA36" s="74"/>
      <c r="AB36" s="74"/>
      <c r="AC36" s="74"/>
      <c r="AD36" s="74"/>
    </row>
    <row r="37" spans="1:30" x14ac:dyDescent="0.25">
      <c r="A37" s="9"/>
      <c r="B37" s="101"/>
      <c r="C37" s="42"/>
      <c r="D37" s="101"/>
      <c r="E37" s="108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132"/>
      <c r="R37" s="132"/>
      <c r="S37" s="132"/>
      <c r="T37" s="132"/>
      <c r="U37" s="132"/>
      <c r="V37" s="42"/>
      <c r="W37" s="101"/>
      <c r="X37" s="42"/>
      <c r="Y37" s="74"/>
      <c r="Z37" s="74"/>
      <c r="AA37" s="74"/>
      <c r="AB37" s="74"/>
      <c r="AC37" s="74"/>
      <c r="AD37" s="74"/>
    </row>
    <row r="38" spans="1:30" x14ac:dyDescent="0.25">
      <c r="A38" s="9"/>
      <c r="B38" s="101"/>
      <c r="C38" s="42"/>
      <c r="D38" s="101"/>
      <c r="E38" s="108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132"/>
      <c r="R38" s="132"/>
      <c r="S38" s="132"/>
      <c r="T38" s="132"/>
      <c r="U38" s="132"/>
      <c r="V38" s="42"/>
      <c r="W38" s="101"/>
      <c r="X38" s="42"/>
      <c r="Y38" s="74"/>
      <c r="Z38" s="74"/>
      <c r="AA38" s="74"/>
      <c r="AB38" s="74"/>
      <c r="AC38" s="74"/>
      <c r="AD38" s="74"/>
    </row>
    <row r="39" spans="1:30" x14ac:dyDescent="0.25">
      <c r="A39" s="9"/>
      <c r="B39" s="101"/>
      <c r="C39" s="42"/>
      <c r="D39" s="101"/>
      <c r="E39" s="108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132"/>
      <c r="R39" s="132"/>
      <c r="S39" s="132"/>
      <c r="T39" s="132"/>
      <c r="U39" s="132"/>
      <c r="V39" s="42"/>
      <c r="W39" s="101"/>
      <c r="X39" s="42"/>
      <c r="Y39" s="74"/>
      <c r="Z39" s="74"/>
      <c r="AA39" s="74"/>
      <c r="AB39" s="74"/>
      <c r="AC39" s="74"/>
      <c r="AD39" s="74"/>
    </row>
    <row r="40" spans="1:30" x14ac:dyDescent="0.25">
      <c r="A40" s="9"/>
      <c r="B40" s="101"/>
      <c r="C40" s="42"/>
      <c r="D40" s="101"/>
      <c r="E40" s="108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132"/>
      <c r="R40" s="132"/>
      <c r="S40" s="132"/>
      <c r="T40" s="132"/>
      <c r="U40" s="132"/>
      <c r="V40" s="42"/>
      <c r="W40" s="101"/>
      <c r="X40" s="42"/>
      <c r="Y40" s="74"/>
      <c r="Z40" s="74"/>
      <c r="AA40" s="74"/>
      <c r="AB40" s="74"/>
      <c r="AC40" s="74"/>
      <c r="AD40" s="74"/>
    </row>
    <row r="41" spans="1:30" x14ac:dyDescent="0.25">
      <c r="A41" s="9"/>
      <c r="B41" s="101"/>
      <c r="C41" s="42"/>
      <c r="D41" s="101"/>
      <c r="E41" s="108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132"/>
      <c r="R41" s="132"/>
      <c r="S41" s="132"/>
      <c r="T41" s="132"/>
      <c r="U41" s="132"/>
      <c r="V41" s="42"/>
      <c r="W41" s="101"/>
      <c r="X41" s="42"/>
      <c r="Y41" s="74"/>
      <c r="Z41" s="74"/>
      <c r="AA41" s="74"/>
      <c r="AB41" s="74"/>
      <c r="AC41" s="74"/>
      <c r="AD41" s="74"/>
    </row>
    <row r="42" spans="1:30" x14ac:dyDescent="0.25">
      <c r="A42" s="9"/>
      <c r="B42" s="101"/>
      <c r="C42" s="42"/>
      <c r="D42" s="101"/>
      <c r="E42" s="101"/>
      <c r="F42" s="23"/>
      <c r="G42" s="42"/>
      <c r="H42" s="45"/>
      <c r="I42" s="42"/>
      <c r="J42" s="23"/>
      <c r="K42" s="23"/>
      <c r="L42" s="23"/>
      <c r="M42" s="23"/>
      <c r="N42" s="64"/>
      <c r="O42" s="64"/>
      <c r="P42" s="23"/>
      <c r="Q42" s="133"/>
      <c r="R42" s="133"/>
      <c r="S42" s="133"/>
      <c r="T42" s="133"/>
      <c r="U42" s="133"/>
      <c r="V42" s="23"/>
      <c r="W42" s="101"/>
      <c r="X42" s="23"/>
      <c r="Y42" s="74"/>
      <c r="Z42" s="74"/>
      <c r="AA42" s="74"/>
      <c r="AB42" s="74"/>
      <c r="AC42" s="74"/>
      <c r="AD42" s="74"/>
    </row>
    <row r="43" spans="1:30" x14ac:dyDescent="0.25">
      <c r="A43" s="9"/>
      <c r="B43" s="101"/>
      <c r="C43" s="42"/>
      <c r="D43" s="101"/>
      <c r="E43" s="101"/>
      <c r="F43" s="23"/>
      <c r="G43" s="42"/>
      <c r="H43" s="45"/>
      <c r="I43" s="42"/>
      <c r="J43" s="23"/>
      <c r="K43" s="23"/>
      <c r="L43" s="23"/>
      <c r="M43" s="23"/>
      <c r="N43" s="64"/>
      <c r="O43" s="64"/>
      <c r="P43" s="23"/>
      <c r="Q43" s="133"/>
      <c r="R43" s="133"/>
      <c r="S43" s="133"/>
      <c r="T43" s="133"/>
      <c r="U43" s="133"/>
      <c r="V43" s="23"/>
      <c r="W43" s="101"/>
      <c r="X43" s="23"/>
      <c r="Y43" s="74"/>
      <c r="Z43" s="74"/>
      <c r="AA43" s="74"/>
      <c r="AB43" s="74"/>
      <c r="AC43" s="74"/>
      <c r="AD43" s="74"/>
    </row>
    <row r="44" spans="1:30" x14ac:dyDescent="0.25">
      <c r="A44" s="9"/>
      <c r="B44" s="101"/>
      <c r="C44" s="42"/>
      <c r="D44" s="101"/>
      <c r="E44" s="101"/>
      <c r="F44" s="23"/>
      <c r="G44" s="42"/>
      <c r="H44" s="45"/>
      <c r="I44" s="42"/>
      <c r="J44" s="23"/>
      <c r="K44" s="23"/>
      <c r="L44" s="23"/>
      <c r="M44" s="23"/>
      <c r="N44" s="64"/>
      <c r="O44" s="64"/>
      <c r="P44" s="23"/>
      <c r="Q44" s="133"/>
      <c r="R44" s="133"/>
      <c r="S44" s="133"/>
      <c r="T44" s="133"/>
      <c r="U44" s="133"/>
      <c r="V44" s="23"/>
      <c r="W44" s="101"/>
      <c r="X44" s="23"/>
      <c r="Y44" s="74"/>
      <c r="Z44" s="74"/>
      <c r="AA44" s="74"/>
      <c r="AB44" s="74"/>
      <c r="AC44" s="74"/>
      <c r="AD44" s="74"/>
    </row>
    <row r="45" spans="1:30" x14ac:dyDescent="0.25">
      <c r="A45" s="9"/>
      <c r="B45" s="101"/>
      <c r="C45" s="42"/>
      <c r="D45" s="101"/>
      <c r="E45" s="101"/>
      <c r="F45" s="23"/>
      <c r="G45" s="42"/>
      <c r="H45" s="45"/>
      <c r="I45" s="42"/>
      <c r="J45" s="23"/>
      <c r="K45" s="23"/>
      <c r="L45" s="23"/>
      <c r="M45" s="23"/>
      <c r="N45" s="64"/>
      <c r="O45" s="64"/>
      <c r="P45" s="23"/>
      <c r="Q45" s="133"/>
      <c r="R45" s="133"/>
      <c r="S45" s="133"/>
      <c r="T45" s="133"/>
      <c r="U45" s="133"/>
      <c r="V45" s="23"/>
      <c r="W45" s="101"/>
      <c r="X45" s="23"/>
      <c r="Y45" s="74"/>
      <c r="Z45" s="74"/>
      <c r="AA45" s="74"/>
      <c r="AB45" s="74"/>
      <c r="AC45" s="74"/>
      <c r="AD45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2020-05-19T19:21:39Z</dcterms:modified>
</cp:coreProperties>
</file>