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F14" i="2"/>
  <c r="H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G9" i="2"/>
  <c r="G13" i="2" s="1"/>
  <c r="G15" i="2" s="1"/>
  <c r="F9" i="2"/>
  <c r="F13" i="2" s="1"/>
  <c r="E9" i="2"/>
  <c r="E13" i="2" s="1"/>
  <c r="E15" i="2" s="1"/>
  <c r="H15" i="2" l="1"/>
  <c r="F15" i="2"/>
  <c r="O14" i="2"/>
  <c r="M15" i="2"/>
  <c r="N14" i="2"/>
  <c r="L15" i="2"/>
  <c r="M14" i="2"/>
  <c r="L14" i="2"/>
  <c r="N15" i="2" l="1"/>
</calcChain>
</file>

<file path=xl/sharedStrings.xml><?xml version="1.0" encoding="utf-8"?>
<sst xmlns="http://schemas.openxmlformats.org/spreadsheetml/2006/main" count="157" uniqueCount="63">
  <si>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</si>
  <si>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</si>
  <si>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</si>
  <si>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</si>
  <si>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</si>
  <si>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</si>
  <si>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</si>
  <si>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</si>
  <si>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</si>
  <si>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</si>
  <si>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</si>
  <si>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</si>
  <si>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</si>
  <si>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</si>
  <si>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</si>
  <si>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</si>
  <si>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</si>
  <si>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</si>
  <si>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</si>
  <si>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</si>
  <si>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</si>
  <si>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</si>
  <si>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</si>
  <si>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</si>
  <si>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</si>
  <si>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</si>
  <si>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</si>
  <si>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</si>
  <si>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</si>
  <si>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</si>
  <si>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</si>
  <si>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Tapio Montonen</t>
  </si>
  <si>
    <t>9.</t>
  </si>
  <si>
    <t>Kiri</t>
  </si>
  <si>
    <t>Seurat</t>
  </si>
  <si>
    <t>Kiri = Jyväskylän Kiri  (1930)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</si>
  <si>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</si>
  <si>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</si>
  <si>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</si>
  <si>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</si>
  <si>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</si>
  <si>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</si>
  <si>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</si>
  <si>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</si>
  <si>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</si>
  <si>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</si>
  <si>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</si>
  <si>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</si>
  <si>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</si>
  <si>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</si>
  <si>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</si>
  <si>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</si>
  <si>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</si>
  <si>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</si>
  <si>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</si>
  <si>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Kiri  2</t>
  </si>
  <si>
    <t>3.</t>
  </si>
  <si>
    <t>4.</t>
  </si>
  <si>
    <t>7.</t>
  </si>
  <si>
    <t>suomensarja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</si>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</sst>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1" customWidth="1"/>
    <col min="3" max="3" width="6.7109375" style="70" customWidth="1"/>
    <col min="4" max="4" width="9.570312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7" customWidth="1"/>
    <col min="16" max="20" width="5.7109375" style="70" customWidth="1"/>
    <col min="21" max="21" width="8.7109375" style="70" customWidth="1"/>
    <col min="22" max="22" width="0.5703125" style="27" customWidth="1"/>
    <col min="23" max="27" width="5.7109375" style="70" customWidth="1"/>
    <col min="28" max="28" width="8.7109375" style="70" customWidth="1"/>
    <col min="29" max="29" width="0.5703125" style="27" customWidth="1"/>
    <col min="30" max="35" width="5.7109375" style="70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31</v>
      </c>
      <c r="C1" s="3"/>
      <c r="D1" s="4"/>
      <c r="E1" s="5"/>
      <c r="F1" s="72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36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21" t="s">
        <v>13</v>
      </c>
      <c r="Q2" s="13"/>
      <c r="R2" s="13"/>
      <c r="S2" s="13"/>
      <c r="T2" s="19"/>
      <c r="U2" s="20"/>
      <c r="V2" s="73"/>
      <c r="W2" s="21" t="s">
        <v>14</v>
      </c>
      <c r="X2" s="13"/>
      <c r="Y2" s="13"/>
      <c r="Z2" s="13"/>
      <c r="AA2" s="13"/>
      <c r="AB2" s="14"/>
      <c r="AC2" s="73"/>
      <c r="AD2" s="21" t="s">
        <v>38</v>
      </c>
      <c r="AE2" s="13"/>
      <c r="AF2" s="13"/>
      <c r="AG2" s="19"/>
      <c r="AH2" s="13" t="s">
        <v>39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15</v>
      </c>
      <c r="U3" s="17" t="s">
        <v>20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15</v>
      </c>
      <c r="AB3" s="17" t="s">
        <v>20</v>
      </c>
      <c r="AC3" s="23"/>
      <c r="AD3" s="17" t="s">
        <v>21</v>
      </c>
      <c r="AE3" s="17" t="s">
        <v>22</v>
      </c>
      <c r="AF3" s="14" t="s">
        <v>42</v>
      </c>
      <c r="AG3" s="14" t="s">
        <v>28</v>
      </c>
      <c r="AH3" s="16" t="s">
        <v>29</v>
      </c>
      <c r="AI3" s="17" t="s">
        <v>30</v>
      </c>
      <c r="AJ3" s="8"/>
    </row>
    <row r="4" spans="1:37" s="22" customFormat="1" ht="15" customHeight="1" x14ac:dyDescent="0.2">
      <c r="A4" s="8"/>
      <c r="B4" s="123">
        <v>1983</v>
      </c>
      <c r="C4" s="123" t="s">
        <v>54</v>
      </c>
      <c r="D4" s="117" t="s">
        <v>55</v>
      </c>
      <c r="E4" s="123"/>
      <c r="F4" s="117" t="s">
        <v>59</v>
      </c>
      <c r="G4" s="123"/>
      <c r="H4" s="123"/>
      <c r="I4" s="123"/>
      <c r="J4" s="123"/>
      <c r="K4" s="123"/>
      <c r="L4" s="123"/>
      <c r="M4" s="123"/>
      <c r="N4" s="124"/>
      <c r="O4" s="23"/>
      <c r="P4" s="24"/>
      <c r="Q4" s="24"/>
      <c r="R4" s="24"/>
      <c r="S4" s="24"/>
      <c r="T4" s="24"/>
      <c r="U4" s="28"/>
      <c r="V4" s="23"/>
      <c r="W4" s="32"/>
      <c r="X4" s="32"/>
      <c r="Y4" s="29"/>
      <c r="Z4" s="32"/>
      <c r="AA4" s="29"/>
      <c r="AB4" s="74"/>
      <c r="AC4" s="23"/>
      <c r="AD4" s="24"/>
      <c r="AE4" s="2"/>
      <c r="AF4" s="75"/>
      <c r="AG4" s="28"/>
      <c r="AH4" s="30"/>
      <c r="AI4" s="24"/>
      <c r="AJ4" s="8"/>
    </row>
    <row r="5" spans="1:37" s="22" customFormat="1" ht="15" customHeight="1" x14ac:dyDescent="0.2">
      <c r="A5" s="8"/>
      <c r="B5" s="125">
        <v>1984</v>
      </c>
      <c r="C5" s="125" t="s">
        <v>60</v>
      </c>
      <c r="D5" s="126" t="s">
        <v>55</v>
      </c>
      <c r="E5" s="125"/>
      <c r="F5" s="126" t="s">
        <v>62</v>
      </c>
      <c r="G5" s="125"/>
      <c r="H5" s="125"/>
      <c r="I5" s="125"/>
      <c r="J5" s="125"/>
      <c r="K5" s="125"/>
      <c r="L5" s="125"/>
      <c r="M5" s="125"/>
      <c r="N5" s="127"/>
      <c r="O5" s="23"/>
      <c r="P5" s="24"/>
      <c r="Q5" s="24"/>
      <c r="R5" s="24"/>
      <c r="S5" s="24"/>
      <c r="T5" s="24"/>
      <c r="U5" s="28"/>
      <c r="V5" s="23"/>
      <c r="W5" s="32"/>
      <c r="X5" s="32"/>
      <c r="Y5" s="29"/>
      <c r="Z5" s="32"/>
      <c r="AA5" s="29"/>
      <c r="AB5" s="74"/>
      <c r="AC5" s="23"/>
      <c r="AD5" s="24"/>
      <c r="AE5" s="2"/>
      <c r="AF5" s="75"/>
      <c r="AG5" s="28"/>
      <c r="AH5" s="30"/>
      <c r="AI5" s="24"/>
      <c r="AJ5" s="8"/>
    </row>
    <row r="6" spans="1:37" s="22" customFormat="1" ht="15" customHeight="1" x14ac:dyDescent="0.2">
      <c r="A6" s="8"/>
      <c r="B6" s="125">
        <v>1985</v>
      </c>
      <c r="C6" s="125" t="s">
        <v>61</v>
      </c>
      <c r="D6" s="126" t="s">
        <v>55</v>
      </c>
      <c r="E6" s="125"/>
      <c r="F6" s="126" t="s">
        <v>62</v>
      </c>
      <c r="G6" s="125"/>
      <c r="H6" s="125"/>
      <c r="I6" s="125"/>
      <c r="J6" s="125"/>
      <c r="K6" s="125"/>
      <c r="L6" s="125"/>
      <c r="M6" s="125"/>
      <c r="N6" s="127"/>
      <c r="O6" s="23"/>
      <c r="P6" s="24"/>
      <c r="Q6" s="24"/>
      <c r="R6" s="24"/>
      <c r="S6" s="24"/>
      <c r="T6" s="24"/>
      <c r="U6" s="28"/>
      <c r="V6" s="23"/>
      <c r="W6" s="32"/>
      <c r="X6" s="32"/>
      <c r="Y6" s="29"/>
      <c r="Z6" s="32"/>
      <c r="AA6" s="29"/>
      <c r="AB6" s="74"/>
      <c r="AC6" s="23"/>
      <c r="AD6" s="24"/>
      <c r="AE6" s="2"/>
      <c r="AF6" s="75"/>
      <c r="AG6" s="28"/>
      <c r="AH6" s="30"/>
      <c r="AI6" s="24"/>
      <c r="AJ6" s="8"/>
    </row>
    <row r="7" spans="1:37" s="22" customFormat="1" ht="15" customHeight="1" x14ac:dyDescent="0.2">
      <c r="A7" s="8"/>
      <c r="B7" s="123">
        <v>1986</v>
      </c>
      <c r="C7" s="123" t="s">
        <v>56</v>
      </c>
      <c r="D7" s="117" t="s">
        <v>55</v>
      </c>
      <c r="E7" s="123"/>
      <c r="F7" s="117" t="s">
        <v>59</v>
      </c>
      <c r="G7" s="123"/>
      <c r="H7" s="123"/>
      <c r="I7" s="123"/>
      <c r="J7" s="123"/>
      <c r="K7" s="123"/>
      <c r="L7" s="123"/>
      <c r="M7" s="123"/>
      <c r="N7" s="124"/>
      <c r="O7" s="23"/>
      <c r="P7" s="24"/>
      <c r="Q7" s="24"/>
      <c r="R7" s="24"/>
      <c r="S7" s="24"/>
      <c r="T7" s="24"/>
      <c r="U7" s="28"/>
      <c r="V7" s="23"/>
      <c r="W7" s="32"/>
      <c r="X7" s="32"/>
      <c r="Y7" s="29"/>
      <c r="Z7" s="32"/>
      <c r="AA7" s="29"/>
      <c r="AB7" s="74"/>
      <c r="AC7" s="23"/>
      <c r="AD7" s="24"/>
      <c r="AE7" s="2"/>
      <c r="AF7" s="75"/>
      <c r="AG7" s="28"/>
      <c r="AH7" s="30"/>
      <c r="AI7" s="24"/>
      <c r="AJ7" s="8"/>
    </row>
    <row r="8" spans="1:37" s="22" customFormat="1" ht="15" customHeight="1" x14ac:dyDescent="0.2">
      <c r="A8" s="8"/>
      <c r="B8" s="123">
        <v>1987</v>
      </c>
      <c r="C8" s="123" t="s">
        <v>57</v>
      </c>
      <c r="D8" s="117" t="s">
        <v>55</v>
      </c>
      <c r="E8" s="123"/>
      <c r="F8" s="117" t="s">
        <v>59</v>
      </c>
      <c r="G8" s="123"/>
      <c r="H8" s="123"/>
      <c r="I8" s="123"/>
      <c r="J8" s="123"/>
      <c r="K8" s="123"/>
      <c r="L8" s="123"/>
      <c r="M8" s="123"/>
      <c r="N8" s="124"/>
      <c r="O8" s="23"/>
      <c r="P8" s="24"/>
      <c r="Q8" s="24"/>
      <c r="R8" s="24"/>
      <c r="S8" s="24"/>
      <c r="T8" s="24"/>
      <c r="U8" s="28"/>
      <c r="V8" s="23"/>
      <c r="W8" s="32"/>
      <c r="X8" s="32"/>
      <c r="Y8" s="29"/>
      <c r="Z8" s="32"/>
      <c r="AA8" s="29"/>
      <c r="AB8" s="74"/>
      <c r="AC8" s="23"/>
      <c r="AD8" s="24"/>
      <c r="AE8" s="2"/>
      <c r="AF8" s="75"/>
      <c r="AG8" s="28"/>
      <c r="AH8" s="30"/>
      <c r="AI8" s="24"/>
      <c r="AJ8" s="8"/>
    </row>
    <row r="9" spans="1:37" s="22" customFormat="1" ht="15" customHeight="1" x14ac:dyDescent="0.2">
      <c r="A9" s="8"/>
      <c r="B9" s="123">
        <v>1988</v>
      </c>
      <c r="C9" s="123" t="s">
        <v>58</v>
      </c>
      <c r="D9" s="117" t="s">
        <v>55</v>
      </c>
      <c r="E9" s="123"/>
      <c r="F9" s="117" t="s">
        <v>59</v>
      </c>
      <c r="G9" s="123"/>
      <c r="H9" s="123"/>
      <c r="I9" s="123"/>
      <c r="J9" s="123"/>
      <c r="K9" s="123"/>
      <c r="L9" s="123"/>
      <c r="M9" s="123"/>
      <c r="N9" s="124"/>
      <c r="O9" s="23"/>
      <c r="P9" s="24"/>
      <c r="Q9" s="24"/>
      <c r="R9" s="24"/>
      <c r="S9" s="24"/>
      <c r="T9" s="24"/>
      <c r="U9" s="28"/>
      <c r="V9" s="23"/>
      <c r="W9" s="32"/>
      <c r="X9" s="32"/>
      <c r="Y9" s="29"/>
      <c r="Z9" s="32"/>
      <c r="AA9" s="29"/>
      <c r="AB9" s="74"/>
      <c r="AC9" s="23"/>
      <c r="AD9" s="24"/>
      <c r="AE9" s="2"/>
      <c r="AF9" s="75"/>
      <c r="AG9" s="28"/>
      <c r="AH9" s="30"/>
      <c r="AI9" s="24"/>
      <c r="AJ9" s="8"/>
    </row>
    <row r="10" spans="1:37" s="22" customFormat="1" ht="15" customHeight="1" x14ac:dyDescent="0.2">
      <c r="A10" s="8"/>
      <c r="B10" s="24">
        <v>1988</v>
      </c>
      <c r="C10" s="24" t="s">
        <v>32</v>
      </c>
      <c r="D10" s="25" t="s">
        <v>33</v>
      </c>
      <c r="E10" s="24">
        <v>2</v>
      </c>
      <c r="F10" s="24">
        <v>0</v>
      </c>
      <c r="G10" s="24">
        <v>0</v>
      </c>
      <c r="H10" s="24">
        <v>0</v>
      </c>
      <c r="I10" s="24">
        <v>3</v>
      </c>
      <c r="J10" s="24">
        <v>1</v>
      </c>
      <c r="K10" s="24">
        <v>2</v>
      </c>
      <c r="L10" s="24">
        <v>0</v>
      </c>
      <c r="M10" s="24">
        <v>0</v>
      </c>
      <c r="N10" s="26">
        <v>0.375</v>
      </c>
      <c r="O10" s="23"/>
      <c r="P10" s="24"/>
      <c r="Q10" s="24"/>
      <c r="R10" s="24"/>
      <c r="S10" s="24"/>
      <c r="T10" s="24"/>
      <c r="U10" s="28"/>
      <c r="V10" s="23"/>
      <c r="W10" s="32"/>
      <c r="X10" s="32"/>
      <c r="Y10" s="29"/>
      <c r="Z10" s="32"/>
      <c r="AA10" s="29"/>
      <c r="AB10" s="74"/>
      <c r="AC10" s="23"/>
      <c r="AD10" s="24"/>
      <c r="AE10" s="2"/>
      <c r="AF10" s="75"/>
      <c r="AG10" s="28"/>
      <c r="AH10" s="30"/>
      <c r="AI10" s="24"/>
      <c r="AJ10" s="8"/>
    </row>
    <row r="11" spans="1:37" s="22" customFormat="1" ht="15" customHeight="1" x14ac:dyDescent="0.2">
      <c r="A11" s="1"/>
      <c r="B11" s="15" t="s">
        <v>7</v>
      </c>
      <c r="C11" s="16"/>
      <c r="D11" s="14"/>
      <c r="E11" s="17">
        <v>2</v>
      </c>
      <c r="F11" s="17">
        <v>0</v>
      </c>
      <c r="G11" s="17">
        <v>0</v>
      </c>
      <c r="H11" s="17">
        <v>0</v>
      </c>
      <c r="I11" s="17">
        <v>3</v>
      </c>
      <c r="J11" s="17">
        <v>1</v>
      </c>
      <c r="K11" s="17">
        <v>2</v>
      </c>
      <c r="L11" s="17">
        <v>0</v>
      </c>
      <c r="M11" s="17">
        <v>0</v>
      </c>
      <c r="N11" s="33">
        <v>0.375</v>
      </c>
      <c r="O11" s="76">
        <v>34.042553191489361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33">
        <v>0</v>
      </c>
      <c r="V11" s="23"/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33">
        <v>0</v>
      </c>
      <c r="AC11" s="23"/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8"/>
    </row>
    <row r="12" spans="1:37" s="22" customFormat="1" ht="15" customHeight="1" x14ac:dyDescent="0.25">
      <c r="A12" s="8"/>
      <c r="B12" s="31" t="s">
        <v>2</v>
      </c>
      <c r="C12" s="30"/>
      <c r="D12" s="34">
        <v>1.6666666666666665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5"/>
      <c r="Q12" s="38"/>
      <c r="R12" s="35"/>
      <c r="S12" s="35"/>
      <c r="T12" s="35"/>
      <c r="U12" s="35"/>
      <c r="V12" s="27"/>
      <c r="W12" s="35"/>
      <c r="X12" s="35"/>
      <c r="Y12" s="35"/>
      <c r="Z12" s="35"/>
      <c r="AA12" s="35"/>
      <c r="AB12" s="35"/>
      <c r="AC12" s="27"/>
      <c r="AD12" s="35"/>
      <c r="AE12" s="35"/>
      <c r="AF12" s="35"/>
      <c r="AG12" s="35"/>
      <c r="AH12" s="35"/>
      <c r="AI12" s="35"/>
      <c r="AJ12" s="8"/>
    </row>
    <row r="13" spans="1:37" s="22" customFormat="1" ht="15" customHeight="1" x14ac:dyDescent="0.25">
      <c r="A13" s="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7"/>
      <c r="P13" s="35"/>
      <c r="Q13" s="38"/>
      <c r="R13" s="35"/>
      <c r="S13" s="35"/>
      <c r="T13" s="35"/>
      <c r="U13" s="35"/>
      <c r="V13" s="27"/>
      <c r="W13" s="35"/>
      <c r="X13" s="35"/>
      <c r="Y13" s="35"/>
      <c r="Z13" s="35"/>
      <c r="AA13" s="35"/>
      <c r="AB13" s="35"/>
      <c r="AC13" s="27"/>
      <c r="AD13" s="35"/>
      <c r="AE13" s="35"/>
      <c r="AF13" s="35"/>
      <c r="AG13" s="35"/>
      <c r="AH13" s="35"/>
      <c r="AI13" s="35"/>
      <c r="AJ13" s="8"/>
    </row>
    <row r="14" spans="1:37" ht="15" customHeight="1" x14ac:dyDescent="0.25">
      <c r="A14" s="8"/>
      <c r="B14" s="21" t="s">
        <v>37</v>
      </c>
      <c r="C14" s="39"/>
      <c r="D14" s="39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15</v>
      </c>
      <c r="J14" s="35"/>
      <c r="K14" s="17" t="s">
        <v>24</v>
      </c>
      <c r="L14" s="17" t="s">
        <v>25</v>
      </c>
      <c r="M14" s="17" t="s">
        <v>26</v>
      </c>
      <c r="N14" s="17" t="s">
        <v>20</v>
      </c>
      <c r="O14" s="23"/>
      <c r="P14" s="40" t="s">
        <v>27</v>
      </c>
      <c r="Q14" s="11"/>
      <c r="R14" s="11"/>
      <c r="S14" s="11"/>
      <c r="T14" s="41"/>
      <c r="U14" s="41"/>
      <c r="V14" s="41"/>
      <c r="W14" s="41"/>
      <c r="X14" s="41"/>
      <c r="Y14" s="41"/>
      <c r="Z14" s="11"/>
      <c r="AA14" s="11"/>
      <c r="AB14" s="11"/>
      <c r="AC14" s="11"/>
      <c r="AD14" s="11"/>
      <c r="AE14" s="11"/>
      <c r="AF14" s="11"/>
      <c r="AG14" s="11"/>
      <c r="AH14" s="11"/>
      <c r="AI14" s="42"/>
      <c r="AJ14" s="8"/>
      <c r="AK14" s="35"/>
    </row>
    <row r="15" spans="1:37" ht="15" customHeight="1" x14ac:dyDescent="0.2">
      <c r="A15" s="8"/>
      <c r="B15" s="40" t="s">
        <v>11</v>
      </c>
      <c r="C15" s="11"/>
      <c r="D15" s="42"/>
      <c r="E15" s="24">
        <v>2</v>
      </c>
      <c r="F15" s="24">
        <v>0</v>
      </c>
      <c r="G15" s="24">
        <v>0</v>
      </c>
      <c r="H15" s="24">
        <v>0</v>
      </c>
      <c r="I15" s="24">
        <v>3</v>
      </c>
      <c r="J15" s="35"/>
      <c r="K15" s="43">
        <v>0</v>
      </c>
      <c r="L15" s="43">
        <v>0</v>
      </c>
      <c r="M15" s="43">
        <v>1.5</v>
      </c>
      <c r="N15" s="26">
        <v>0.375</v>
      </c>
      <c r="O15" s="23">
        <v>34.042553191489361</v>
      </c>
      <c r="P15" s="44" t="s">
        <v>9</v>
      </c>
      <c r="Q15" s="45"/>
      <c r="R15" s="46"/>
      <c r="S15" s="46"/>
      <c r="T15" s="46"/>
      <c r="U15" s="46"/>
      <c r="V15" s="46"/>
      <c r="W15" s="47"/>
      <c r="X15" s="47"/>
      <c r="Y15" s="47"/>
      <c r="Z15" s="47"/>
      <c r="AA15" s="46"/>
      <c r="AB15" s="46"/>
      <c r="AC15" s="46"/>
      <c r="AD15" s="46"/>
      <c r="AE15" s="77"/>
      <c r="AF15" s="77"/>
      <c r="AG15" s="77"/>
      <c r="AH15" s="46"/>
      <c r="AI15" s="78"/>
      <c r="AJ15" s="8"/>
      <c r="AK15" s="35"/>
    </row>
    <row r="16" spans="1:37" ht="15" customHeight="1" x14ac:dyDescent="0.2">
      <c r="A16" s="8"/>
      <c r="B16" s="48" t="s">
        <v>13</v>
      </c>
      <c r="C16" s="49"/>
      <c r="D16" s="50"/>
      <c r="E16" s="24"/>
      <c r="F16" s="24"/>
      <c r="G16" s="24"/>
      <c r="H16" s="24"/>
      <c r="I16" s="24"/>
      <c r="J16" s="35"/>
      <c r="K16" s="43"/>
      <c r="L16" s="43"/>
      <c r="M16" s="43"/>
      <c r="N16" s="26"/>
      <c r="O16" s="23"/>
      <c r="P16" s="51" t="s">
        <v>40</v>
      </c>
      <c r="Q16" s="52"/>
      <c r="R16" s="53"/>
      <c r="S16" s="53"/>
      <c r="T16" s="53"/>
      <c r="U16" s="53"/>
      <c r="V16" s="53"/>
      <c r="W16" s="53"/>
      <c r="X16" s="79"/>
      <c r="Y16" s="54"/>
      <c r="Z16" s="53"/>
      <c r="AA16" s="79"/>
      <c r="AB16" s="79"/>
      <c r="AC16" s="79"/>
      <c r="AD16" s="79"/>
      <c r="AE16" s="80"/>
      <c r="AF16" s="80"/>
      <c r="AG16" s="80"/>
      <c r="AH16" s="54"/>
      <c r="AI16" s="81"/>
      <c r="AJ16" s="8"/>
      <c r="AK16" s="35"/>
    </row>
    <row r="17" spans="1:37" ht="15" customHeight="1" x14ac:dyDescent="0.2">
      <c r="A17" s="8"/>
      <c r="B17" s="55" t="s">
        <v>14</v>
      </c>
      <c r="C17" s="56"/>
      <c r="D17" s="57"/>
      <c r="E17" s="32"/>
      <c r="F17" s="32"/>
      <c r="G17" s="32"/>
      <c r="H17" s="32"/>
      <c r="I17" s="32"/>
      <c r="J17" s="35"/>
      <c r="K17" s="58"/>
      <c r="L17" s="58"/>
      <c r="M17" s="58"/>
      <c r="N17" s="59"/>
      <c r="O17" s="23"/>
      <c r="P17" s="51" t="s">
        <v>41</v>
      </c>
      <c r="Q17" s="52"/>
      <c r="R17" s="53"/>
      <c r="S17" s="53"/>
      <c r="T17" s="53"/>
      <c r="U17" s="53"/>
      <c r="V17" s="53"/>
      <c r="W17" s="53"/>
      <c r="X17" s="79"/>
      <c r="Y17" s="54"/>
      <c r="Z17" s="53"/>
      <c r="AA17" s="79"/>
      <c r="AB17" s="79"/>
      <c r="AC17" s="79"/>
      <c r="AD17" s="79"/>
      <c r="AE17" s="80"/>
      <c r="AF17" s="80"/>
      <c r="AG17" s="80"/>
      <c r="AH17" s="54"/>
      <c r="AI17" s="81"/>
      <c r="AJ17" s="8"/>
      <c r="AK17" s="35"/>
    </row>
    <row r="18" spans="1:37" ht="15" customHeight="1" x14ac:dyDescent="0.2">
      <c r="A18" s="8"/>
      <c r="B18" s="60" t="s">
        <v>23</v>
      </c>
      <c r="C18" s="61"/>
      <c r="D18" s="62"/>
      <c r="E18" s="17">
        <v>2</v>
      </c>
      <c r="F18" s="17">
        <v>0</v>
      </c>
      <c r="G18" s="17">
        <v>0</v>
      </c>
      <c r="H18" s="17">
        <v>0</v>
      </c>
      <c r="I18" s="17">
        <v>3</v>
      </c>
      <c r="J18" s="35"/>
      <c r="K18" s="63">
        <v>0</v>
      </c>
      <c r="L18" s="63">
        <v>0</v>
      </c>
      <c r="M18" s="63">
        <v>1.5</v>
      </c>
      <c r="N18" s="33">
        <v>0.375</v>
      </c>
      <c r="O18" s="23">
        <v>34.042553191489361</v>
      </c>
      <c r="P18" s="64" t="s">
        <v>10</v>
      </c>
      <c r="Q18" s="65"/>
      <c r="R18" s="66"/>
      <c r="S18" s="66"/>
      <c r="T18" s="66"/>
      <c r="U18" s="66"/>
      <c r="V18" s="66"/>
      <c r="W18" s="66"/>
      <c r="X18" s="82"/>
      <c r="Y18" s="82"/>
      <c r="Z18" s="67"/>
      <c r="AA18" s="67"/>
      <c r="AB18" s="67"/>
      <c r="AC18" s="67"/>
      <c r="AD18" s="67"/>
      <c r="AE18" s="83"/>
      <c r="AF18" s="83"/>
      <c r="AG18" s="83"/>
      <c r="AH18" s="67"/>
      <c r="AI18" s="84"/>
      <c r="AJ18" s="8"/>
      <c r="AK18" s="35"/>
    </row>
    <row r="19" spans="1:37" ht="15" customHeight="1" x14ac:dyDescent="0.25">
      <c r="A19" s="8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3"/>
      <c r="P19" s="35"/>
      <c r="Q19" s="38"/>
      <c r="R19" s="35"/>
      <c r="S19" s="23"/>
      <c r="T19" s="23"/>
      <c r="U19" s="68"/>
      <c r="V19" s="35"/>
      <c r="W19" s="35"/>
      <c r="X19" s="35"/>
      <c r="Y19" s="35"/>
      <c r="Z19" s="23"/>
      <c r="AA19" s="23"/>
      <c r="AB19" s="23"/>
      <c r="AC19" s="23"/>
      <c r="AD19" s="35"/>
      <c r="AE19" s="35"/>
      <c r="AF19" s="35"/>
      <c r="AG19" s="35"/>
      <c r="AH19" s="35"/>
      <c r="AI19" s="35"/>
      <c r="AJ19" s="8"/>
      <c r="AK19" s="23"/>
    </row>
    <row r="20" spans="1:37" ht="15" customHeight="1" x14ac:dyDescent="0.25">
      <c r="A20" s="8"/>
      <c r="B20" s="38" t="s">
        <v>34</v>
      </c>
      <c r="C20" s="35"/>
      <c r="D20" s="35" t="s">
        <v>35</v>
      </c>
      <c r="E20" s="23"/>
      <c r="F20" s="23"/>
      <c r="G20" s="68"/>
      <c r="H20" s="68"/>
      <c r="I20" s="23"/>
      <c r="J20" s="23"/>
      <c r="K20" s="23"/>
      <c r="L20" s="23"/>
      <c r="M20" s="23"/>
      <c r="N20" s="23"/>
      <c r="O20" s="23"/>
      <c r="P20" s="35"/>
      <c r="Q20" s="38"/>
      <c r="R20" s="35"/>
      <c r="S20" s="35"/>
      <c r="T20" s="35"/>
      <c r="U20" s="23"/>
      <c r="V20" s="68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8"/>
    </row>
    <row r="21" spans="1:37" ht="15" customHeight="1" x14ac:dyDescent="0.25">
      <c r="A21" s="8"/>
      <c r="B21" s="35"/>
      <c r="C21" s="35"/>
      <c r="D21" s="69"/>
      <c r="E21" s="35"/>
      <c r="F21" s="35"/>
      <c r="G21" s="35"/>
      <c r="H21" s="35"/>
      <c r="I21" s="35"/>
      <c r="J21" s="35"/>
      <c r="K21" s="35"/>
      <c r="L21" s="35"/>
      <c r="M21" s="35"/>
      <c r="N21" s="23"/>
      <c r="O21" s="23"/>
      <c r="P21" s="35"/>
      <c r="Q21" s="38"/>
      <c r="R21" s="35"/>
      <c r="S21" s="35"/>
      <c r="T21" s="35"/>
      <c r="U21" s="23"/>
      <c r="V21" s="68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8"/>
    </row>
    <row r="22" spans="1:37" ht="15" customHeight="1" x14ac:dyDescent="0.2">
      <c r="A22" s="8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23"/>
      <c r="O22" s="23"/>
      <c r="P22" s="35"/>
      <c r="Q22" s="3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8"/>
    </row>
    <row r="23" spans="1:37" ht="15" customHeight="1" x14ac:dyDescent="0.25">
      <c r="A23" s="8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23"/>
      <c r="O23" s="23"/>
      <c r="P23" s="35"/>
      <c r="Q23" s="38"/>
      <c r="R23" s="35"/>
      <c r="S23" s="23"/>
      <c r="T23" s="23"/>
      <c r="U23" s="68"/>
      <c r="V23" s="23"/>
      <c r="W23" s="23"/>
      <c r="X23" s="68"/>
      <c r="Y23" s="35"/>
      <c r="Z23" s="35"/>
      <c r="AA23" s="35"/>
      <c r="AB23" s="35"/>
      <c r="AC23" s="23"/>
      <c r="AD23" s="35"/>
      <c r="AE23" s="35"/>
      <c r="AF23" s="35"/>
      <c r="AG23" s="35"/>
      <c r="AH23" s="35"/>
      <c r="AI23" s="35"/>
      <c r="AJ23" s="8"/>
    </row>
    <row r="24" spans="1:37" ht="15" customHeight="1" x14ac:dyDescent="0.25">
      <c r="A24" s="8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23"/>
      <c r="O24" s="23"/>
      <c r="P24" s="35"/>
      <c r="Q24" s="38"/>
      <c r="R24" s="35"/>
      <c r="S24" s="23"/>
      <c r="T24" s="23"/>
      <c r="U24" s="68"/>
      <c r="V24" s="23"/>
      <c r="W24" s="23"/>
      <c r="X24" s="68"/>
      <c r="Y24" s="68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8"/>
      <c r="C25" s="38"/>
      <c r="D25" s="35"/>
      <c r="E25" s="38"/>
      <c r="F25" s="38"/>
      <c r="G25" s="38"/>
      <c r="H25" s="38"/>
      <c r="I25" s="38"/>
      <c r="J25" s="35"/>
      <c r="K25" s="38"/>
      <c r="L25" s="38"/>
      <c r="M25" s="38"/>
      <c r="N25" s="36"/>
      <c r="O25" s="23"/>
      <c r="P25" s="35"/>
      <c r="Q25" s="38"/>
      <c r="R25" s="35"/>
      <c r="S25" s="35"/>
      <c r="T25" s="23"/>
      <c r="U25" s="23"/>
      <c r="V25" s="23"/>
      <c r="W25" s="23"/>
      <c r="X25" s="68"/>
      <c r="Y25" s="68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3"/>
      <c r="P26" s="35"/>
      <c r="Q26" s="38"/>
      <c r="R26" s="35"/>
      <c r="S26" s="35"/>
      <c r="T26" s="23"/>
      <c r="U26" s="23"/>
      <c r="V26" s="23"/>
      <c r="W26" s="23"/>
      <c r="X26" s="68"/>
      <c r="Y26" s="68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3"/>
      <c r="P27" s="35"/>
      <c r="Q27" s="38"/>
      <c r="R27" s="35"/>
      <c r="S27" s="35"/>
      <c r="T27" s="23"/>
      <c r="U27" s="23"/>
      <c r="V27" s="23"/>
      <c r="W27" s="23"/>
      <c r="X27" s="68"/>
      <c r="Y27" s="6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3"/>
      <c r="P28" s="35"/>
      <c r="Q28" s="38"/>
      <c r="R28" s="35"/>
      <c r="S28" s="35"/>
      <c r="T28" s="23"/>
      <c r="U28" s="23"/>
      <c r="V28" s="23"/>
      <c r="W28" s="23"/>
      <c r="X28" s="68"/>
      <c r="Y28" s="6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3"/>
      <c r="P29" s="35"/>
      <c r="Q29" s="38"/>
      <c r="R29" s="35"/>
      <c r="S29" s="35"/>
      <c r="T29" s="23"/>
      <c r="U29" s="23"/>
      <c r="V29" s="23"/>
      <c r="W29" s="23"/>
      <c r="X29" s="68"/>
      <c r="Y29" s="6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3"/>
      <c r="P30" s="35"/>
      <c r="Q30" s="38"/>
      <c r="R30" s="35"/>
      <c r="S30" s="35"/>
      <c r="T30" s="23"/>
      <c r="U30" s="23"/>
      <c r="V30" s="23"/>
      <c r="W30" s="23"/>
      <c r="X30" s="68"/>
      <c r="Y30" s="6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3"/>
      <c r="P31" s="35"/>
      <c r="Q31" s="38"/>
      <c r="R31" s="35"/>
      <c r="S31" s="35"/>
      <c r="T31" s="23"/>
      <c r="U31" s="23"/>
      <c r="V31" s="23"/>
      <c r="W31" s="23"/>
      <c r="X31" s="68"/>
      <c r="Y31" s="6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3"/>
      <c r="P32" s="35"/>
      <c r="Q32" s="38"/>
      <c r="R32" s="35"/>
      <c r="S32" s="35"/>
      <c r="T32" s="23"/>
      <c r="U32" s="23"/>
      <c r="V32" s="23"/>
      <c r="W32" s="23"/>
      <c r="X32" s="68"/>
      <c r="Y32" s="6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3"/>
      <c r="P33" s="35"/>
      <c r="Q33" s="38"/>
      <c r="R33" s="35"/>
      <c r="S33" s="35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3"/>
      <c r="P34" s="35"/>
      <c r="Q34" s="38"/>
      <c r="R34" s="35"/>
      <c r="S34" s="35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3"/>
      <c r="P35" s="35"/>
      <c r="Q35" s="38"/>
      <c r="R35" s="35"/>
      <c r="S35" s="35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3"/>
      <c r="P36" s="35"/>
      <c r="Q36" s="38"/>
      <c r="R36" s="35"/>
      <c r="S36" s="35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3"/>
      <c r="P37" s="35"/>
      <c r="Q37" s="38"/>
      <c r="R37" s="35"/>
      <c r="S37" s="35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3"/>
      <c r="P38" s="35"/>
      <c r="Q38" s="38"/>
      <c r="R38" s="35"/>
      <c r="S38" s="35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3"/>
      <c r="P39" s="35"/>
      <c r="Q39" s="38"/>
      <c r="R39" s="35"/>
      <c r="S39" s="35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3"/>
      <c r="P40" s="35"/>
      <c r="Q40" s="38"/>
      <c r="R40" s="35"/>
      <c r="S40" s="35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3"/>
      <c r="P41" s="35"/>
      <c r="Q41" s="38"/>
      <c r="R41" s="35"/>
      <c r="S41" s="35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3"/>
      <c r="P42" s="35"/>
      <c r="Q42" s="38"/>
      <c r="R42" s="35"/>
      <c r="S42" s="35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3"/>
      <c r="P43" s="35"/>
      <c r="Q43" s="38"/>
      <c r="R43" s="35"/>
      <c r="S43" s="35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3"/>
      <c r="P44" s="35"/>
      <c r="Q44" s="38"/>
      <c r="R44" s="35"/>
      <c r="S44" s="35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3"/>
      <c r="P45" s="35"/>
      <c r="Q45" s="38"/>
      <c r="R45" s="35"/>
      <c r="S45" s="35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3"/>
      <c r="P46" s="35"/>
      <c r="Q46" s="38"/>
      <c r="R46" s="35"/>
      <c r="S46" s="35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3"/>
      <c r="P47" s="35"/>
      <c r="Q47" s="38"/>
      <c r="R47" s="35"/>
      <c r="S47" s="35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3"/>
      <c r="P48" s="35"/>
      <c r="Q48" s="38"/>
      <c r="R48" s="35"/>
      <c r="S48" s="35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3"/>
      <c r="P49" s="35"/>
      <c r="Q49" s="38"/>
      <c r="R49" s="35"/>
      <c r="S49" s="35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3"/>
      <c r="P50" s="35"/>
      <c r="Q50" s="38"/>
      <c r="R50" s="35"/>
      <c r="S50" s="35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3"/>
      <c r="P51" s="35"/>
      <c r="Q51" s="38"/>
      <c r="R51" s="35"/>
      <c r="S51" s="35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3"/>
      <c r="P52" s="35"/>
      <c r="Q52" s="38"/>
      <c r="R52" s="35"/>
      <c r="S52" s="35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3"/>
      <c r="P53" s="35"/>
      <c r="Q53" s="38"/>
      <c r="R53" s="35"/>
      <c r="S53" s="35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3"/>
      <c r="P54" s="35"/>
      <c r="Q54" s="38"/>
      <c r="R54" s="35"/>
      <c r="S54" s="35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3"/>
      <c r="P55" s="35"/>
      <c r="Q55" s="38"/>
      <c r="R55" s="35"/>
      <c r="S55" s="35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3"/>
      <c r="P56" s="35"/>
      <c r="Q56" s="38"/>
      <c r="R56" s="35"/>
      <c r="S56" s="35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3"/>
      <c r="P57" s="35"/>
      <c r="Q57" s="38"/>
      <c r="R57" s="35"/>
      <c r="S57" s="35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3"/>
      <c r="P58" s="35"/>
      <c r="Q58" s="38"/>
      <c r="R58" s="35"/>
      <c r="S58" s="35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3"/>
      <c r="P59" s="35"/>
      <c r="Q59" s="38"/>
      <c r="R59" s="35"/>
      <c r="S59" s="35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3"/>
      <c r="P60" s="35"/>
      <c r="Q60" s="38"/>
      <c r="R60" s="35"/>
      <c r="S60" s="35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3"/>
      <c r="P61" s="35"/>
      <c r="Q61" s="38"/>
      <c r="R61" s="35"/>
      <c r="S61" s="35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3"/>
      <c r="P62" s="35"/>
      <c r="Q62" s="38"/>
      <c r="R62" s="35"/>
      <c r="S62" s="35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3"/>
      <c r="P63" s="35"/>
      <c r="Q63" s="38"/>
      <c r="R63" s="35"/>
      <c r="S63" s="35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3"/>
      <c r="P64" s="35"/>
      <c r="Q64" s="38"/>
      <c r="R64" s="35"/>
      <c r="S64" s="35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3"/>
      <c r="P65" s="35"/>
      <c r="Q65" s="38"/>
      <c r="R65" s="35"/>
      <c r="S65" s="35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3"/>
      <c r="P66" s="35"/>
      <c r="Q66" s="38"/>
      <c r="R66" s="35"/>
      <c r="S66" s="35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3"/>
      <c r="P67" s="35"/>
      <c r="Q67" s="38"/>
      <c r="R67" s="35"/>
      <c r="S67" s="35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3"/>
      <c r="P68" s="35"/>
      <c r="Q68" s="38"/>
      <c r="R68" s="35"/>
      <c r="S68" s="35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3"/>
      <c r="P69" s="35"/>
      <c r="Q69" s="38"/>
      <c r="R69" s="35"/>
      <c r="S69" s="35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3"/>
      <c r="P70" s="35"/>
      <c r="Q70" s="38"/>
      <c r="R70" s="35"/>
      <c r="S70" s="35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3"/>
      <c r="P71" s="35"/>
      <c r="Q71" s="38"/>
      <c r="R71" s="35"/>
      <c r="S71" s="35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3"/>
      <c r="P72" s="35"/>
      <c r="Q72" s="38"/>
      <c r="R72" s="35"/>
      <c r="S72" s="35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3"/>
      <c r="P73" s="35"/>
      <c r="Q73" s="38"/>
      <c r="R73" s="35"/>
      <c r="S73" s="35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3"/>
      <c r="P74" s="35"/>
      <c r="Q74" s="38"/>
      <c r="R74" s="35"/>
      <c r="S74" s="35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3"/>
      <c r="P75" s="35"/>
      <c r="Q75" s="38"/>
      <c r="R75" s="35"/>
      <c r="S75" s="35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3"/>
      <c r="P76" s="35"/>
      <c r="Q76" s="38"/>
      <c r="R76" s="35"/>
      <c r="S76" s="35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3"/>
      <c r="P77" s="35"/>
      <c r="Q77" s="38"/>
      <c r="R77" s="35"/>
      <c r="S77" s="35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3"/>
      <c r="P78" s="35"/>
      <c r="Q78" s="38"/>
      <c r="R78" s="35"/>
      <c r="S78" s="35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3"/>
      <c r="P79" s="35"/>
      <c r="Q79" s="38"/>
      <c r="R79" s="35"/>
      <c r="S79" s="35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35"/>
      <c r="Q80" s="38"/>
      <c r="R80" s="35"/>
      <c r="S80" s="35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35"/>
      <c r="Q81" s="38"/>
      <c r="R81" s="35"/>
      <c r="S81" s="35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35"/>
      <c r="Q82" s="38"/>
      <c r="R82" s="35"/>
      <c r="S82" s="35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35"/>
      <c r="Q83" s="38"/>
      <c r="R83" s="35"/>
      <c r="S83" s="35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35"/>
      <c r="Q84" s="38"/>
      <c r="R84" s="35"/>
      <c r="S84" s="35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35"/>
      <c r="Q85" s="38"/>
      <c r="R85" s="35"/>
      <c r="S85" s="35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35"/>
      <c r="Q86" s="38"/>
      <c r="R86" s="35"/>
      <c r="S86" s="35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35"/>
      <c r="Q87" s="38"/>
      <c r="R87" s="35"/>
      <c r="S87" s="35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35"/>
      <c r="Q88" s="38"/>
      <c r="R88" s="35"/>
      <c r="S88" s="35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35"/>
      <c r="Q89" s="38"/>
      <c r="R89" s="35"/>
      <c r="S89" s="35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35"/>
      <c r="Q90" s="38"/>
      <c r="R90" s="35"/>
      <c r="S90" s="35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35"/>
      <c r="Q91" s="38"/>
      <c r="R91" s="35"/>
      <c r="S91" s="35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35"/>
      <c r="Q92" s="38"/>
      <c r="R92" s="35"/>
      <c r="S92" s="35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35"/>
      <c r="Q93" s="38"/>
      <c r="R93" s="35"/>
      <c r="S93" s="35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35"/>
      <c r="Q94" s="38"/>
      <c r="R94" s="35"/>
      <c r="S94" s="35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35"/>
      <c r="Q95" s="38"/>
      <c r="R95" s="35"/>
      <c r="S95" s="35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35"/>
      <c r="Q96" s="38"/>
      <c r="R96" s="35"/>
      <c r="S96" s="35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35"/>
      <c r="Q97" s="38"/>
      <c r="R97" s="35"/>
      <c r="S97" s="35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35"/>
      <c r="Q98" s="38"/>
      <c r="R98" s="35"/>
      <c r="S98" s="35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35"/>
      <c r="Q99" s="38"/>
      <c r="R99" s="35"/>
      <c r="S99" s="35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35"/>
      <c r="Q100" s="38"/>
      <c r="R100" s="35"/>
      <c r="S100" s="35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35"/>
      <c r="Q101" s="38"/>
      <c r="R101" s="35"/>
      <c r="S101" s="35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35"/>
      <c r="Q102" s="38"/>
      <c r="R102" s="35"/>
      <c r="S102" s="35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35"/>
      <c r="Q103" s="38"/>
      <c r="R103" s="35"/>
      <c r="S103" s="35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35"/>
      <c r="Q104" s="38"/>
      <c r="R104" s="35"/>
      <c r="S104" s="35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35"/>
      <c r="Q105" s="38"/>
      <c r="R105" s="35"/>
      <c r="S105" s="35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35"/>
      <c r="Q106" s="38"/>
      <c r="R106" s="35"/>
      <c r="S106" s="35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35"/>
      <c r="Q107" s="38"/>
      <c r="R107" s="35"/>
      <c r="S107" s="35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35"/>
      <c r="Q108" s="38"/>
      <c r="R108" s="35"/>
      <c r="S108" s="35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35"/>
      <c r="Q109" s="38"/>
      <c r="R109" s="35"/>
      <c r="S109" s="35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35"/>
      <c r="Q110" s="38"/>
      <c r="R110" s="35"/>
      <c r="S110" s="35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35"/>
      <c r="Q111" s="38"/>
      <c r="R111" s="35"/>
      <c r="S111" s="35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35"/>
      <c r="Q112" s="38"/>
      <c r="R112" s="35"/>
      <c r="S112" s="35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35"/>
      <c r="Q113" s="38"/>
      <c r="R113" s="35"/>
      <c r="S113" s="35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35"/>
      <c r="Q114" s="38"/>
      <c r="R114" s="35"/>
      <c r="S114" s="35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35"/>
      <c r="Q115" s="38"/>
      <c r="R115" s="35"/>
      <c r="S115" s="35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35"/>
      <c r="Q116" s="38"/>
      <c r="R116" s="35"/>
      <c r="S116" s="35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35"/>
      <c r="Q117" s="38"/>
      <c r="R117" s="35"/>
      <c r="S117" s="35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35"/>
      <c r="Q118" s="38"/>
      <c r="R118" s="35"/>
      <c r="S118" s="35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35"/>
      <c r="Q119" s="38"/>
      <c r="R119" s="35"/>
      <c r="S119" s="35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35"/>
      <c r="Q120" s="38"/>
      <c r="R120" s="35"/>
      <c r="S120" s="35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35"/>
      <c r="Q121" s="38"/>
      <c r="R121" s="35"/>
      <c r="S121" s="35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35"/>
      <c r="Q122" s="38"/>
      <c r="R122" s="35"/>
      <c r="S122" s="35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35"/>
      <c r="Q123" s="38"/>
      <c r="R123" s="35"/>
      <c r="S123" s="35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35"/>
      <c r="Q124" s="38"/>
      <c r="R124" s="35"/>
      <c r="S124" s="35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35"/>
      <c r="Q125" s="38"/>
      <c r="R125" s="35"/>
      <c r="S125" s="35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35"/>
      <c r="Q126" s="38"/>
      <c r="R126" s="35"/>
      <c r="S126" s="35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35"/>
      <c r="Q127" s="38"/>
      <c r="R127" s="35"/>
      <c r="S127" s="35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35"/>
      <c r="Q128" s="38"/>
      <c r="R128" s="35"/>
      <c r="S128" s="35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35"/>
      <c r="Q129" s="38"/>
      <c r="R129" s="35"/>
      <c r="S129" s="35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35"/>
      <c r="Q130" s="38"/>
      <c r="R130" s="35"/>
      <c r="S130" s="35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35"/>
      <c r="Q131" s="38"/>
      <c r="R131" s="35"/>
      <c r="S131" s="35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35"/>
      <c r="Q132" s="38"/>
      <c r="R132" s="35"/>
      <c r="S132" s="35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35"/>
      <c r="Q133" s="38"/>
      <c r="R133" s="35"/>
      <c r="S133" s="35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35"/>
      <c r="Q134" s="38"/>
      <c r="R134" s="35"/>
      <c r="S134" s="35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35"/>
      <c r="Q135" s="38"/>
      <c r="R135" s="35"/>
      <c r="S135" s="35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35"/>
      <c r="Q136" s="38"/>
      <c r="R136" s="35"/>
      <c r="S136" s="35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35"/>
      <c r="Q137" s="38"/>
      <c r="R137" s="35"/>
      <c r="S137" s="35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35"/>
      <c r="Q138" s="38"/>
      <c r="R138" s="35"/>
      <c r="S138" s="35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35"/>
      <c r="Q139" s="38"/>
      <c r="R139" s="35"/>
      <c r="S139" s="35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35"/>
      <c r="Q140" s="38"/>
      <c r="R140" s="35"/>
      <c r="S140" s="35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35"/>
      <c r="Q141" s="38"/>
      <c r="R141" s="35"/>
      <c r="S141" s="35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35"/>
      <c r="Q142" s="38"/>
      <c r="R142" s="35"/>
      <c r="S142" s="35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35"/>
      <c r="Q143" s="38"/>
      <c r="R143" s="35"/>
      <c r="S143" s="35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35"/>
      <c r="Q144" s="38"/>
      <c r="R144" s="35"/>
      <c r="S144" s="35"/>
      <c r="T144" s="23"/>
      <c r="U144" s="23"/>
      <c r="V144" s="23"/>
      <c r="W144" s="23"/>
      <c r="X144" s="68"/>
      <c r="Y144" s="6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35"/>
      <c r="Q145" s="38"/>
      <c r="R145" s="35"/>
      <c r="S145" s="35"/>
      <c r="T145" s="23"/>
      <c r="U145" s="23"/>
      <c r="V145" s="23"/>
      <c r="W145" s="23"/>
      <c r="X145" s="68"/>
      <c r="Y145" s="6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35"/>
      <c r="Q146" s="38"/>
      <c r="R146" s="35"/>
      <c r="S146" s="35"/>
      <c r="T146" s="23"/>
      <c r="U146" s="23"/>
      <c r="V146" s="23"/>
      <c r="W146" s="23"/>
      <c r="X146" s="68"/>
      <c r="Y146" s="6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35"/>
      <c r="Q147" s="38"/>
      <c r="R147" s="35"/>
      <c r="S147" s="35"/>
      <c r="T147" s="23"/>
      <c r="U147" s="23"/>
      <c r="V147" s="23"/>
      <c r="W147" s="23"/>
      <c r="X147" s="68"/>
      <c r="Y147" s="6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35"/>
      <c r="Q148" s="38"/>
      <c r="R148" s="35"/>
      <c r="S148" s="35"/>
      <c r="T148" s="23"/>
      <c r="U148" s="23"/>
      <c r="V148" s="23"/>
      <c r="W148" s="23"/>
      <c r="X148" s="68"/>
      <c r="Y148" s="6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35"/>
      <c r="Q149" s="38"/>
      <c r="R149" s="35"/>
      <c r="S149" s="35"/>
      <c r="T149" s="23"/>
      <c r="U149" s="23"/>
      <c r="V149" s="23"/>
      <c r="W149" s="23"/>
      <c r="X149" s="68"/>
      <c r="Y149" s="6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35"/>
      <c r="Q150" s="38"/>
      <c r="R150" s="35"/>
      <c r="S150" s="35"/>
      <c r="T150" s="23"/>
      <c r="U150" s="23"/>
      <c r="V150" s="23"/>
      <c r="W150" s="23"/>
      <c r="X150" s="68"/>
      <c r="Y150" s="6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35"/>
      <c r="Q151" s="38"/>
      <c r="R151" s="35"/>
      <c r="S151" s="35"/>
      <c r="T151" s="23"/>
      <c r="U151" s="23"/>
      <c r="V151" s="23"/>
      <c r="W151" s="23"/>
      <c r="X151" s="68"/>
      <c r="Y151" s="6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35"/>
      <c r="Q152" s="38"/>
      <c r="R152" s="35"/>
      <c r="S152" s="35"/>
      <c r="T152" s="23"/>
      <c r="U152" s="23"/>
      <c r="V152" s="23"/>
      <c r="W152" s="23"/>
      <c r="X152" s="68"/>
      <c r="Y152" s="6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35"/>
      <c r="Q153" s="38"/>
      <c r="R153" s="35"/>
      <c r="S153" s="35"/>
      <c r="T153" s="23"/>
      <c r="U153" s="23"/>
      <c r="V153" s="23"/>
      <c r="W153" s="23"/>
      <c r="X153" s="68"/>
      <c r="Y153" s="6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35"/>
      <c r="Q154" s="38"/>
      <c r="R154" s="35"/>
      <c r="S154" s="35"/>
      <c r="T154" s="23"/>
      <c r="U154" s="23"/>
      <c r="V154" s="23"/>
      <c r="W154" s="23"/>
      <c r="X154" s="68"/>
      <c r="Y154" s="6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35"/>
      <c r="Q155" s="38"/>
      <c r="R155" s="35"/>
      <c r="S155" s="35"/>
      <c r="T155" s="23"/>
      <c r="U155" s="23"/>
      <c r="V155" s="23"/>
      <c r="W155" s="23"/>
      <c r="X155" s="68"/>
      <c r="Y155" s="68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35"/>
      <c r="Q156" s="38"/>
      <c r="R156" s="35"/>
      <c r="S156" s="35"/>
      <c r="T156" s="23"/>
      <c r="U156" s="23"/>
      <c r="V156" s="23"/>
      <c r="W156" s="23"/>
      <c r="X156" s="68"/>
      <c r="Y156" s="68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35"/>
      <c r="Q157" s="38"/>
      <c r="R157" s="35"/>
      <c r="S157" s="35"/>
      <c r="T157" s="23"/>
      <c r="U157" s="23"/>
      <c r="V157" s="23"/>
      <c r="W157" s="23"/>
      <c r="X157" s="68"/>
      <c r="Y157" s="68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35"/>
      <c r="Q158" s="38"/>
      <c r="R158" s="35"/>
      <c r="S158" s="35"/>
      <c r="T158" s="23"/>
      <c r="U158" s="23"/>
      <c r="V158" s="23"/>
      <c r="W158" s="23"/>
      <c r="X158" s="68"/>
      <c r="Y158" s="68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35"/>
      <c r="Q159" s="38"/>
      <c r="R159" s="35"/>
      <c r="S159" s="35"/>
      <c r="T159" s="23"/>
      <c r="U159" s="23"/>
      <c r="V159" s="23"/>
      <c r="W159" s="23"/>
      <c r="X159" s="68"/>
      <c r="Y159" s="68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35"/>
      <c r="Q160" s="38"/>
      <c r="R160" s="35"/>
      <c r="S160" s="35"/>
      <c r="T160" s="23"/>
      <c r="U160" s="23"/>
      <c r="V160" s="23"/>
      <c r="W160" s="23"/>
      <c r="X160" s="68"/>
      <c r="Y160" s="68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35"/>
      <c r="Q161" s="38"/>
      <c r="R161" s="35"/>
      <c r="S161" s="35"/>
      <c r="T161" s="23"/>
      <c r="U161" s="23"/>
      <c r="V161" s="23"/>
      <c r="W161" s="23"/>
      <c r="X161" s="68"/>
      <c r="Y161" s="68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35"/>
      <c r="Q162" s="38"/>
      <c r="R162" s="35"/>
      <c r="S162" s="35"/>
      <c r="T162" s="23"/>
      <c r="U162" s="23"/>
      <c r="V162" s="23"/>
      <c r="W162" s="23"/>
      <c r="X162" s="68"/>
      <c r="Y162" s="68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35"/>
      <c r="Q163" s="38"/>
      <c r="R163" s="35"/>
      <c r="S163" s="35"/>
      <c r="T163" s="23"/>
      <c r="U163" s="23"/>
      <c r="V163" s="23"/>
      <c r="W163" s="23"/>
      <c r="X163" s="68"/>
      <c r="Y163" s="68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35"/>
      <c r="Q164" s="38"/>
      <c r="R164" s="35"/>
      <c r="S164" s="35"/>
      <c r="T164" s="23"/>
      <c r="U164" s="23"/>
      <c r="V164" s="23"/>
      <c r="W164" s="23"/>
      <c r="X164" s="68"/>
      <c r="Y164" s="68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35"/>
      <c r="Q165" s="38"/>
      <c r="R165" s="35"/>
      <c r="S165" s="35"/>
      <c r="T165" s="23"/>
      <c r="U165" s="23"/>
      <c r="V165" s="23"/>
      <c r="W165" s="23"/>
      <c r="X165" s="68"/>
      <c r="Y165" s="68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35"/>
      <c r="Q166" s="38"/>
      <c r="R166" s="35"/>
      <c r="S166" s="35"/>
      <c r="T166" s="23"/>
      <c r="U166" s="23"/>
      <c r="V166" s="23"/>
      <c r="W166" s="23"/>
      <c r="X166" s="68"/>
      <c r="Y166" s="68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35"/>
      <c r="Q167" s="38"/>
      <c r="R167" s="35"/>
      <c r="S167" s="35"/>
      <c r="T167" s="23"/>
      <c r="U167" s="23"/>
      <c r="V167" s="23"/>
      <c r="W167" s="23"/>
      <c r="X167" s="68"/>
      <c r="Y167" s="68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35"/>
      <c r="Q168" s="38"/>
      <c r="R168" s="35"/>
      <c r="S168" s="35"/>
      <c r="T168" s="23"/>
      <c r="U168" s="23"/>
      <c r="V168" s="23"/>
      <c r="W168" s="23"/>
      <c r="X168" s="68"/>
      <c r="Y168" s="68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35"/>
      <c r="Q169" s="38"/>
      <c r="R169" s="35"/>
      <c r="S169" s="35"/>
      <c r="T169" s="23"/>
      <c r="U169" s="23"/>
      <c r="V169" s="23"/>
      <c r="W169" s="23"/>
      <c r="X169" s="68"/>
      <c r="Y169" s="68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35"/>
      <c r="Q170" s="38"/>
      <c r="R170" s="35"/>
      <c r="S170" s="35"/>
      <c r="T170" s="23"/>
      <c r="U170" s="23"/>
      <c r="V170" s="23"/>
      <c r="W170" s="23"/>
      <c r="X170" s="68"/>
      <c r="Y170" s="68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35"/>
      <c r="Q171" s="38"/>
      <c r="R171" s="35"/>
      <c r="S171" s="35"/>
      <c r="T171" s="23"/>
      <c r="U171" s="23"/>
      <c r="V171" s="23"/>
      <c r="W171" s="23"/>
      <c r="X171" s="68"/>
      <c r="Y171" s="68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35"/>
      <c r="Q172" s="38"/>
      <c r="R172" s="35"/>
      <c r="S172" s="35"/>
      <c r="T172" s="23"/>
      <c r="U172" s="23"/>
      <c r="V172" s="23"/>
      <c r="W172" s="23"/>
      <c r="X172" s="68"/>
      <c r="Y172" s="68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35"/>
      <c r="Q173" s="38"/>
      <c r="R173" s="35"/>
      <c r="S173" s="35"/>
      <c r="T173" s="23"/>
      <c r="U173" s="23"/>
      <c r="V173" s="23"/>
      <c r="W173" s="23"/>
      <c r="X173" s="68"/>
      <c r="Y173" s="68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8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3"/>
      <c r="P174" s="35"/>
      <c r="Q174" s="38"/>
      <c r="R174" s="35"/>
      <c r="S174" s="35"/>
      <c r="T174" s="23"/>
      <c r="U174" s="23"/>
      <c r="V174" s="23"/>
      <c r="W174" s="23"/>
      <c r="X174" s="68"/>
      <c r="Y174" s="68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3"/>
      <c r="P175" s="35"/>
      <c r="Q175" s="38"/>
      <c r="R175" s="35"/>
      <c r="S175" s="35"/>
      <c r="T175" s="23"/>
      <c r="U175" s="23"/>
      <c r="V175" s="23"/>
      <c r="W175" s="23"/>
      <c r="X175" s="68"/>
      <c r="Y175" s="68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3"/>
      <c r="P176" s="35"/>
      <c r="Q176" s="38"/>
      <c r="R176" s="35"/>
      <c r="S176" s="35"/>
      <c r="T176" s="23"/>
      <c r="U176" s="23"/>
      <c r="V176" s="23"/>
      <c r="W176" s="23"/>
      <c r="X176" s="68"/>
      <c r="Y176" s="68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3"/>
      <c r="P177" s="35"/>
      <c r="Q177" s="38"/>
      <c r="R177" s="35"/>
      <c r="S177" s="35"/>
      <c r="T177" s="23"/>
      <c r="U177" s="23"/>
      <c r="V177" s="23"/>
      <c r="W177" s="23"/>
      <c r="X177" s="68"/>
      <c r="Y177" s="68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3"/>
      <c r="P178" s="35"/>
      <c r="Q178" s="38"/>
      <c r="R178" s="35"/>
      <c r="S178" s="35"/>
      <c r="T178" s="23"/>
      <c r="U178" s="23"/>
      <c r="V178" s="23"/>
      <c r="W178" s="23"/>
      <c r="X178" s="68"/>
      <c r="Y178" s="68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3"/>
      <c r="P179" s="35"/>
      <c r="Q179" s="38"/>
      <c r="R179" s="35"/>
      <c r="S179" s="35"/>
      <c r="T179" s="23"/>
      <c r="U179" s="23"/>
      <c r="V179" s="23"/>
      <c r="W179" s="23"/>
      <c r="X179" s="68"/>
      <c r="Y179" s="68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3"/>
      <c r="P180" s="35"/>
      <c r="Q180" s="38"/>
      <c r="R180" s="35"/>
      <c r="S180" s="35"/>
      <c r="T180" s="23"/>
      <c r="U180" s="23"/>
      <c r="V180" s="23"/>
      <c r="W180" s="23"/>
      <c r="X180" s="68"/>
      <c r="Y180" s="68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3"/>
      <c r="P181" s="35"/>
      <c r="Q181" s="38"/>
      <c r="R181" s="35"/>
      <c r="S181" s="35"/>
      <c r="T181" s="23"/>
      <c r="U181" s="23"/>
      <c r="V181" s="23"/>
      <c r="W181" s="23"/>
      <c r="X181" s="68"/>
      <c r="Y181" s="68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3"/>
      <c r="P182" s="35"/>
      <c r="Q182" s="38"/>
      <c r="R182" s="35"/>
      <c r="S182" s="35"/>
      <c r="T182" s="23"/>
      <c r="U182" s="23"/>
      <c r="V182" s="23"/>
      <c r="W182" s="23"/>
      <c r="X182" s="68"/>
      <c r="Y182" s="68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3"/>
      <c r="P183" s="35"/>
      <c r="Q183" s="38"/>
      <c r="R183" s="35"/>
      <c r="S183" s="35"/>
      <c r="T183" s="23"/>
      <c r="U183" s="23"/>
      <c r="V183" s="23"/>
      <c r="W183" s="23"/>
      <c r="X183" s="68"/>
      <c r="Y183" s="68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3"/>
      <c r="P184" s="35"/>
      <c r="Q184" s="38"/>
      <c r="R184" s="35"/>
      <c r="S184" s="35"/>
      <c r="T184" s="23"/>
      <c r="U184" s="23"/>
      <c r="V184" s="23"/>
      <c r="W184" s="23"/>
      <c r="X184" s="68"/>
      <c r="Y184" s="68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3"/>
      <c r="P185" s="35"/>
      <c r="Q185" s="38"/>
      <c r="R185" s="35"/>
      <c r="S185" s="35"/>
      <c r="T185" s="23"/>
      <c r="U185" s="23"/>
      <c r="V185" s="23"/>
      <c r="W185" s="23"/>
      <c r="X185" s="68"/>
      <c r="Y185" s="68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3"/>
      <c r="P186" s="35"/>
      <c r="Q186" s="38"/>
      <c r="R186" s="35"/>
      <c r="S186" s="35"/>
      <c r="T186" s="23"/>
      <c r="U186" s="23"/>
      <c r="V186" s="23"/>
      <c r="W186" s="23"/>
      <c r="X186" s="68"/>
      <c r="Y186" s="68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3"/>
      <c r="P187" s="35"/>
      <c r="Q187" s="38"/>
      <c r="R187" s="35"/>
      <c r="S187" s="35"/>
      <c r="T187" s="23"/>
      <c r="U187" s="23"/>
      <c r="V187" s="23"/>
      <c r="W187" s="23"/>
      <c r="X187" s="68"/>
      <c r="Y187" s="68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3"/>
      <c r="P188" s="35"/>
      <c r="Q188" s="38"/>
      <c r="R188" s="35"/>
      <c r="S188" s="35"/>
      <c r="T188" s="23"/>
      <c r="U188" s="23"/>
      <c r="V188" s="23"/>
      <c r="W188" s="23"/>
      <c r="X188" s="68"/>
      <c r="Y188" s="68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3"/>
      <c r="P189" s="35"/>
      <c r="Q189" s="38"/>
      <c r="R189" s="35"/>
      <c r="S189" s="35"/>
      <c r="T189" s="23"/>
      <c r="U189" s="23"/>
      <c r="V189" s="23"/>
      <c r="W189" s="23"/>
      <c r="X189" s="68"/>
      <c r="Y189" s="68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3"/>
      <c r="P190" s="35"/>
      <c r="Q190" s="38"/>
      <c r="R190" s="35"/>
      <c r="S190" s="35"/>
      <c r="T190" s="23"/>
      <c r="U190" s="23"/>
      <c r="V190" s="23"/>
      <c r="W190" s="23"/>
      <c r="X190" s="68"/>
      <c r="Y190" s="68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3"/>
      <c r="P191" s="35"/>
      <c r="Q191" s="38"/>
      <c r="R191" s="35"/>
      <c r="S191" s="35"/>
      <c r="T191" s="23"/>
      <c r="U191" s="23"/>
      <c r="V191" s="23"/>
      <c r="W191" s="23"/>
      <c r="X191" s="68"/>
      <c r="Y191" s="68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3"/>
      <c r="P192" s="35"/>
      <c r="Q192" s="38"/>
      <c r="R192" s="35"/>
      <c r="S192" s="35"/>
      <c r="T192" s="23"/>
      <c r="U192" s="23"/>
      <c r="V192" s="23"/>
      <c r="W192" s="23"/>
      <c r="X192" s="68"/>
      <c r="Y192" s="68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3"/>
      <c r="P193" s="35"/>
      <c r="Q193" s="38"/>
      <c r="R193" s="35"/>
      <c r="S193" s="35"/>
      <c r="T193" s="23"/>
      <c r="U193" s="23"/>
      <c r="V193" s="23"/>
      <c r="W193" s="23"/>
      <c r="X193" s="68"/>
      <c r="Y193" s="68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3"/>
      <c r="P194" s="35"/>
      <c r="Q194" s="38"/>
      <c r="R194" s="35"/>
      <c r="S194" s="35"/>
      <c r="T194" s="23"/>
      <c r="U194" s="23"/>
      <c r="V194" s="23"/>
      <c r="W194" s="23"/>
      <c r="X194" s="68"/>
      <c r="Y194" s="68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3"/>
      <c r="P195" s="35"/>
      <c r="Q195" s="38"/>
      <c r="R195" s="35"/>
      <c r="S195" s="35"/>
      <c r="T195" s="23"/>
      <c r="U195" s="23"/>
      <c r="V195" s="23"/>
      <c r="W195" s="23"/>
      <c r="X195" s="68"/>
      <c r="Y195" s="68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3"/>
      <c r="P196" s="35"/>
      <c r="Q196" s="38"/>
      <c r="R196" s="35"/>
      <c r="S196" s="35"/>
      <c r="T196" s="23"/>
      <c r="U196" s="23"/>
      <c r="V196" s="23"/>
      <c r="W196" s="23"/>
      <c r="X196" s="68"/>
      <c r="Y196" s="68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31</v>
      </c>
      <c r="C1" s="10"/>
      <c r="D1" s="11"/>
      <c r="E1" s="85"/>
      <c r="F1" s="85"/>
      <c r="G1" s="86"/>
      <c r="H1" s="8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7" t="s">
        <v>43</v>
      </c>
      <c r="C2" s="88"/>
      <c r="D2" s="89"/>
      <c r="E2" s="12" t="s">
        <v>11</v>
      </c>
      <c r="F2" s="13"/>
      <c r="G2" s="13"/>
      <c r="H2" s="13"/>
      <c r="I2" s="19"/>
      <c r="J2" s="14"/>
      <c r="K2" s="90"/>
      <c r="L2" s="21" t="s">
        <v>44</v>
      </c>
      <c r="M2" s="13"/>
      <c r="N2" s="13"/>
      <c r="O2" s="20"/>
      <c r="P2" s="18"/>
      <c r="Q2" s="21" t="s">
        <v>45</v>
      </c>
      <c r="R2" s="13"/>
      <c r="S2" s="13"/>
      <c r="T2" s="13"/>
      <c r="U2" s="19"/>
      <c r="V2" s="20"/>
      <c r="W2" s="18"/>
      <c r="X2" s="91" t="s">
        <v>46</v>
      </c>
      <c r="Y2" s="92"/>
      <c r="Z2" s="93"/>
      <c r="AA2" s="12" t="s">
        <v>11</v>
      </c>
      <c r="AB2" s="13"/>
      <c r="AC2" s="13"/>
      <c r="AD2" s="13"/>
      <c r="AE2" s="19"/>
      <c r="AF2" s="14"/>
      <c r="AG2" s="90"/>
      <c r="AH2" s="21" t="s">
        <v>47</v>
      </c>
      <c r="AI2" s="13"/>
      <c r="AJ2" s="13"/>
      <c r="AK2" s="20"/>
      <c r="AL2" s="18"/>
      <c r="AM2" s="21" t="s">
        <v>45</v>
      </c>
      <c r="AN2" s="13"/>
      <c r="AO2" s="13"/>
      <c r="AP2" s="13"/>
      <c r="AQ2" s="19"/>
      <c r="AR2" s="20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20</v>
      </c>
      <c r="K3" s="94"/>
      <c r="L3" s="17" t="s">
        <v>5</v>
      </c>
      <c r="M3" s="17" t="s">
        <v>6</v>
      </c>
      <c r="N3" s="17" t="s">
        <v>48</v>
      </c>
      <c r="O3" s="17" t="s">
        <v>15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15</v>
      </c>
      <c r="V3" s="17" t="s">
        <v>20</v>
      </c>
      <c r="W3" s="9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17" t="s">
        <v>20</v>
      </c>
      <c r="AG3" s="94"/>
      <c r="AH3" s="17" t="s">
        <v>5</v>
      </c>
      <c r="AI3" s="17" t="s">
        <v>6</v>
      </c>
      <c r="AJ3" s="17" t="s">
        <v>48</v>
      </c>
      <c r="AK3" s="17" t="s">
        <v>15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15</v>
      </c>
      <c r="AR3" s="17" t="s">
        <v>20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30"/>
      <c r="D4" s="31"/>
      <c r="E4" s="24"/>
      <c r="F4" s="24"/>
      <c r="G4" s="24"/>
      <c r="H4" s="28"/>
      <c r="I4" s="24"/>
      <c r="J4" s="95"/>
      <c r="K4" s="27"/>
      <c r="L4" s="96"/>
      <c r="M4" s="17"/>
      <c r="N4" s="17"/>
      <c r="O4" s="17"/>
      <c r="P4" s="23"/>
      <c r="Q4" s="24"/>
      <c r="R4" s="24"/>
      <c r="S4" s="28"/>
      <c r="T4" s="24"/>
      <c r="U4" s="24"/>
      <c r="V4" s="97"/>
      <c r="W4" s="27"/>
      <c r="X4" s="24">
        <v>1983</v>
      </c>
      <c r="Y4" s="24" t="s">
        <v>54</v>
      </c>
      <c r="Z4" s="2" t="s">
        <v>55</v>
      </c>
      <c r="AA4" s="24">
        <v>12</v>
      </c>
      <c r="AB4" s="24">
        <v>0</v>
      </c>
      <c r="AC4" s="24">
        <v>9</v>
      </c>
      <c r="AD4" s="24">
        <v>4</v>
      </c>
      <c r="AE4" s="24"/>
      <c r="AF4" s="26"/>
      <c r="AG4" s="7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8"/>
      <c r="AS4" s="9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30"/>
      <c r="D5" s="31"/>
      <c r="E5" s="24"/>
      <c r="F5" s="24"/>
      <c r="G5" s="24"/>
      <c r="H5" s="28"/>
      <c r="I5" s="24"/>
      <c r="J5" s="95"/>
      <c r="K5" s="27"/>
      <c r="L5" s="96"/>
      <c r="M5" s="17"/>
      <c r="N5" s="17"/>
      <c r="O5" s="17"/>
      <c r="P5" s="23"/>
      <c r="Q5" s="24"/>
      <c r="R5" s="24"/>
      <c r="S5" s="28"/>
      <c r="T5" s="24"/>
      <c r="U5" s="24"/>
      <c r="V5" s="97"/>
      <c r="W5" s="27"/>
      <c r="X5" s="24"/>
      <c r="Y5" s="24"/>
      <c r="Z5" s="2"/>
      <c r="AA5" s="24"/>
      <c r="AB5" s="24"/>
      <c r="AC5" s="24"/>
      <c r="AD5" s="24"/>
      <c r="AE5" s="24"/>
      <c r="AF5" s="26"/>
      <c r="AG5" s="7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8"/>
      <c r="AS5" s="9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/>
      <c r="C6" s="30"/>
      <c r="D6" s="31"/>
      <c r="E6" s="24"/>
      <c r="F6" s="24"/>
      <c r="G6" s="24"/>
      <c r="H6" s="28"/>
      <c r="I6" s="24"/>
      <c r="J6" s="95"/>
      <c r="K6" s="27"/>
      <c r="L6" s="96"/>
      <c r="M6" s="17"/>
      <c r="N6" s="17"/>
      <c r="O6" s="17"/>
      <c r="P6" s="23"/>
      <c r="Q6" s="24"/>
      <c r="R6" s="24"/>
      <c r="S6" s="28"/>
      <c r="T6" s="24"/>
      <c r="U6" s="24"/>
      <c r="V6" s="97"/>
      <c r="W6" s="27"/>
      <c r="X6" s="24">
        <v>1986</v>
      </c>
      <c r="Y6" s="24" t="s">
        <v>56</v>
      </c>
      <c r="Z6" s="2" t="s">
        <v>55</v>
      </c>
      <c r="AA6" s="24">
        <v>22</v>
      </c>
      <c r="AB6" s="24">
        <v>1</v>
      </c>
      <c r="AC6" s="24">
        <v>23</v>
      </c>
      <c r="AD6" s="24">
        <v>32</v>
      </c>
      <c r="AE6" s="24"/>
      <c r="AF6" s="26"/>
      <c r="AG6" s="23"/>
      <c r="AH6" s="17"/>
      <c r="AI6" s="17" t="s">
        <v>32</v>
      </c>
      <c r="AJ6" s="17"/>
      <c r="AK6" s="17"/>
      <c r="AL6" s="23"/>
      <c r="AM6" s="24"/>
      <c r="AN6" s="24"/>
      <c r="AO6" s="24"/>
      <c r="AP6" s="24"/>
      <c r="AQ6" s="24"/>
      <c r="AR6" s="98"/>
      <c r="AS6" s="9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"/>
      <c r="C7" s="30"/>
      <c r="D7" s="31"/>
      <c r="E7" s="24"/>
      <c r="F7" s="24"/>
      <c r="G7" s="24"/>
      <c r="H7" s="28"/>
      <c r="I7" s="24"/>
      <c r="J7" s="95"/>
      <c r="K7" s="27"/>
      <c r="L7" s="96"/>
      <c r="M7" s="17"/>
      <c r="N7" s="17"/>
      <c r="O7" s="17"/>
      <c r="P7" s="23"/>
      <c r="Q7" s="24"/>
      <c r="R7" s="24"/>
      <c r="S7" s="28"/>
      <c r="T7" s="24"/>
      <c r="U7" s="24"/>
      <c r="V7" s="97"/>
      <c r="W7" s="27"/>
      <c r="X7" s="24">
        <v>1987</v>
      </c>
      <c r="Y7" s="24" t="s">
        <v>57</v>
      </c>
      <c r="Z7" s="2" t="s">
        <v>55</v>
      </c>
      <c r="AA7" s="24">
        <v>21</v>
      </c>
      <c r="AB7" s="24">
        <v>0</v>
      </c>
      <c r="AC7" s="24">
        <v>17</v>
      </c>
      <c r="AD7" s="24">
        <v>21</v>
      </c>
      <c r="AE7" s="24"/>
      <c r="AF7" s="26"/>
      <c r="AG7" s="23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8"/>
      <c r="AS7" s="99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4"/>
      <c r="C8" s="30"/>
      <c r="D8" s="31"/>
      <c r="E8" s="24"/>
      <c r="F8" s="24"/>
      <c r="G8" s="24"/>
      <c r="H8" s="28"/>
      <c r="I8" s="24"/>
      <c r="J8" s="95"/>
      <c r="K8" s="27"/>
      <c r="L8" s="96"/>
      <c r="M8" s="17"/>
      <c r="N8" s="17"/>
      <c r="O8" s="17"/>
      <c r="P8" s="23"/>
      <c r="Q8" s="24"/>
      <c r="R8" s="24"/>
      <c r="S8" s="28"/>
      <c r="T8" s="24"/>
      <c r="U8" s="24"/>
      <c r="V8" s="97"/>
      <c r="W8" s="27"/>
      <c r="X8" s="24">
        <v>1988</v>
      </c>
      <c r="Y8" s="24" t="s">
        <v>58</v>
      </c>
      <c r="Z8" s="2" t="s">
        <v>55</v>
      </c>
      <c r="AA8" s="24">
        <v>19</v>
      </c>
      <c r="AB8" s="24">
        <v>0</v>
      </c>
      <c r="AC8" s="24">
        <v>14</v>
      </c>
      <c r="AD8" s="24">
        <v>25</v>
      </c>
      <c r="AE8" s="24"/>
      <c r="AF8" s="26"/>
      <c r="AG8" s="23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8"/>
      <c r="AS8" s="9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00" t="s">
        <v>49</v>
      </c>
      <c r="C9" s="101"/>
      <c r="D9" s="102"/>
      <c r="E9" s="103">
        <f>SUM(E4:E8)</f>
        <v>0</v>
      </c>
      <c r="F9" s="103">
        <f>SUM(F4:F8)</f>
        <v>0</v>
      </c>
      <c r="G9" s="103">
        <f>SUM(G4:G8)</f>
        <v>0</v>
      </c>
      <c r="H9" s="103">
        <f>SUM(H4:H8)</f>
        <v>0</v>
      </c>
      <c r="I9" s="103">
        <f>SUM(I4:I8)</f>
        <v>0</v>
      </c>
      <c r="J9" s="104">
        <v>0</v>
      </c>
      <c r="K9" s="90">
        <f>SUM(K4:K8)</f>
        <v>0</v>
      </c>
      <c r="L9" s="21"/>
      <c r="M9" s="19"/>
      <c r="N9" s="105"/>
      <c r="O9" s="106"/>
      <c r="P9" s="23"/>
      <c r="Q9" s="103">
        <f>SUM(Q4:Q8)</f>
        <v>0</v>
      </c>
      <c r="R9" s="103">
        <f>SUM(R4:R8)</f>
        <v>0</v>
      </c>
      <c r="S9" s="103">
        <f>SUM(S4:S8)</f>
        <v>0</v>
      </c>
      <c r="T9" s="103">
        <f>SUM(T4:T8)</f>
        <v>0</v>
      </c>
      <c r="U9" s="103">
        <f>SUM(U4:U8)</f>
        <v>0</v>
      </c>
      <c r="V9" s="33">
        <v>0</v>
      </c>
      <c r="W9" s="90">
        <f>SUM(W4:W8)</f>
        <v>0</v>
      </c>
      <c r="X9" s="15" t="s">
        <v>49</v>
      </c>
      <c r="Y9" s="16"/>
      <c r="Z9" s="14"/>
      <c r="AA9" s="103">
        <f>SUM(AA4:AA8)</f>
        <v>74</v>
      </c>
      <c r="AB9" s="103">
        <f>SUM(AB4:AB8)</f>
        <v>1</v>
      </c>
      <c r="AC9" s="103">
        <f>SUM(AC4:AC8)</f>
        <v>63</v>
      </c>
      <c r="AD9" s="103">
        <f>SUM(AD4:AD8)</f>
        <v>82</v>
      </c>
      <c r="AE9" s="103">
        <f>SUM(AE4:AE8)</f>
        <v>0</v>
      </c>
      <c r="AF9" s="104">
        <v>0</v>
      </c>
      <c r="AG9" s="90">
        <f>SUM(AG4:AG8)</f>
        <v>0</v>
      </c>
      <c r="AH9" s="21"/>
      <c r="AI9" s="19"/>
      <c r="AJ9" s="105"/>
      <c r="AK9" s="106"/>
      <c r="AL9" s="23"/>
      <c r="AM9" s="103">
        <f>SUM(AM4:AM8)</f>
        <v>0</v>
      </c>
      <c r="AN9" s="103">
        <f>SUM(AN4:AN8)</f>
        <v>0</v>
      </c>
      <c r="AO9" s="103">
        <f>SUM(AO4:AO8)</f>
        <v>0</v>
      </c>
      <c r="AP9" s="103">
        <f>SUM(AP4:AP8)</f>
        <v>0</v>
      </c>
      <c r="AQ9" s="103">
        <f>SUM(AQ4:AQ8)</f>
        <v>0</v>
      </c>
      <c r="AR9" s="104">
        <v>0</v>
      </c>
      <c r="AS9" s="94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27"/>
      <c r="L10" s="23"/>
      <c r="M10" s="23"/>
      <c r="N10" s="23"/>
      <c r="O10" s="23"/>
      <c r="P10" s="35"/>
      <c r="Q10" s="35"/>
      <c r="R10" s="38"/>
      <c r="S10" s="35"/>
      <c r="T10" s="35"/>
      <c r="U10" s="23"/>
      <c r="V10" s="23"/>
      <c r="W10" s="27"/>
      <c r="X10" s="35"/>
      <c r="Y10" s="35"/>
      <c r="Z10" s="35"/>
      <c r="AA10" s="35"/>
      <c r="AB10" s="35"/>
      <c r="AC10" s="35"/>
      <c r="AD10" s="35"/>
      <c r="AE10" s="35"/>
      <c r="AF10" s="36"/>
      <c r="AG10" s="27"/>
      <c r="AH10" s="23"/>
      <c r="AI10" s="23"/>
      <c r="AJ10" s="23"/>
      <c r="AK10" s="23"/>
      <c r="AL10" s="35"/>
      <c r="AM10" s="35"/>
      <c r="AN10" s="38"/>
      <c r="AO10" s="35"/>
      <c r="AP10" s="35"/>
      <c r="AQ10" s="23"/>
      <c r="AR10" s="23"/>
      <c r="AS10" s="2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07" t="s">
        <v>50</v>
      </c>
      <c r="C11" s="108"/>
      <c r="D11" s="109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15</v>
      </c>
      <c r="J11" s="17" t="s">
        <v>20</v>
      </c>
      <c r="K11" s="23"/>
      <c r="L11" s="17" t="s">
        <v>24</v>
      </c>
      <c r="M11" s="17" t="s">
        <v>25</v>
      </c>
      <c r="N11" s="17" t="s">
        <v>51</v>
      </c>
      <c r="O11" s="17" t="s">
        <v>52</v>
      </c>
      <c r="Q11" s="38"/>
      <c r="R11" s="38" t="s">
        <v>34</v>
      </c>
      <c r="S11" s="38"/>
      <c r="T11" s="35" t="s">
        <v>35</v>
      </c>
      <c r="U11" s="23"/>
      <c r="V11" s="27"/>
      <c r="W11" s="27"/>
      <c r="X11" s="110"/>
      <c r="Y11" s="110"/>
      <c r="Z11" s="110"/>
      <c r="AA11" s="110"/>
      <c r="AB11" s="110"/>
      <c r="AC11" s="38"/>
      <c r="AD11" s="38"/>
      <c r="AE11" s="38"/>
      <c r="AF11" s="35"/>
      <c r="AG11" s="35"/>
      <c r="AH11" s="35"/>
      <c r="AI11" s="35"/>
      <c r="AJ11" s="35"/>
      <c r="AK11" s="35"/>
      <c r="AM11" s="27"/>
      <c r="AN11" s="110"/>
      <c r="AO11" s="110"/>
      <c r="AP11" s="110"/>
      <c r="AQ11" s="110"/>
      <c r="AR11" s="110"/>
      <c r="AS11" s="11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0" t="s">
        <v>53</v>
      </c>
      <c r="C12" s="11"/>
      <c r="D12" s="42"/>
      <c r="E12" s="111">
        <v>2</v>
      </c>
      <c r="F12" s="111">
        <v>0</v>
      </c>
      <c r="G12" s="111">
        <v>0</v>
      </c>
      <c r="H12" s="111">
        <v>0</v>
      </c>
      <c r="I12" s="111">
        <v>3</v>
      </c>
      <c r="J12" s="112">
        <v>0.375</v>
      </c>
      <c r="K12" s="35">
        <f>PRODUCT(I12/J12)</f>
        <v>8</v>
      </c>
      <c r="L12" s="113">
        <f>PRODUCT((F12+G12)/E12)</f>
        <v>0</v>
      </c>
      <c r="M12" s="113">
        <f>PRODUCT(H12/E12)</f>
        <v>0</v>
      </c>
      <c r="N12" s="113">
        <f>PRODUCT((F12+G12+H12)/E12)</f>
        <v>0</v>
      </c>
      <c r="O12" s="113">
        <f>PRODUCT(I12/E12)</f>
        <v>1.5</v>
      </c>
      <c r="Q12" s="38"/>
      <c r="R12" s="38"/>
      <c r="S12" s="38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4" t="s">
        <v>43</v>
      </c>
      <c r="C13" s="115"/>
      <c r="D13" s="116"/>
      <c r="E13" s="111">
        <f>PRODUCT(E9+Q9)</f>
        <v>0</v>
      </c>
      <c r="F13" s="111">
        <f>PRODUCT(F9+R9)</f>
        <v>0</v>
      </c>
      <c r="G13" s="111">
        <f>PRODUCT(G9+S9)</f>
        <v>0</v>
      </c>
      <c r="H13" s="111">
        <f>PRODUCT(H9+T9)</f>
        <v>0</v>
      </c>
      <c r="I13" s="111">
        <f>PRODUCT(I9+U9)</f>
        <v>0</v>
      </c>
      <c r="J13" s="112">
        <v>0</v>
      </c>
      <c r="K13" s="35">
        <f>PRODUCT(K9+W9)</f>
        <v>0</v>
      </c>
      <c r="L13" s="113">
        <v>0</v>
      </c>
      <c r="M13" s="113">
        <v>0</v>
      </c>
      <c r="N13" s="113">
        <v>0</v>
      </c>
      <c r="O13" s="113">
        <v>0</v>
      </c>
      <c r="Q13" s="38"/>
      <c r="R13" s="38"/>
      <c r="S13" s="38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7" t="s">
        <v>46</v>
      </c>
      <c r="C14" s="118"/>
      <c r="D14" s="119"/>
      <c r="E14" s="111">
        <f>PRODUCT(AA9+AM9)</f>
        <v>74</v>
      </c>
      <c r="F14" s="111">
        <f>PRODUCT(AB9+AN9)</f>
        <v>1</v>
      </c>
      <c r="G14" s="111">
        <f>PRODUCT(AC9+AO9)</f>
        <v>63</v>
      </c>
      <c r="H14" s="111">
        <f>PRODUCT(AD9+AP9)</f>
        <v>82</v>
      </c>
      <c r="I14" s="111">
        <f>PRODUCT(AE9+AQ9)</f>
        <v>0</v>
      </c>
      <c r="J14" s="112">
        <v>0</v>
      </c>
      <c r="K14" s="23">
        <f>PRODUCT(AG9+AS9)</f>
        <v>0</v>
      </c>
      <c r="L14" s="113">
        <f>PRODUCT((F14+G14)/E14)</f>
        <v>0.86486486486486491</v>
      </c>
      <c r="M14" s="113">
        <f>PRODUCT(H14/E14)</f>
        <v>1.1081081081081081</v>
      </c>
      <c r="N14" s="113">
        <f>PRODUCT((F14+G14+H14)/E14)</f>
        <v>1.972972972972973</v>
      </c>
      <c r="O14" s="113">
        <f>PRODUCT(I14/E14)</f>
        <v>0</v>
      </c>
      <c r="Q14" s="38"/>
      <c r="R14" s="3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8"/>
      <c r="AI14" s="38"/>
      <c r="AJ14" s="38"/>
      <c r="AK14" s="35"/>
      <c r="AL14" s="23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20" t="s">
        <v>49</v>
      </c>
      <c r="C15" s="121"/>
      <c r="D15" s="122"/>
      <c r="E15" s="111">
        <f>SUM(E12:E14)</f>
        <v>76</v>
      </c>
      <c r="F15" s="111">
        <f t="shared" ref="F15:I15" si="0">SUM(F12:F14)</f>
        <v>1</v>
      </c>
      <c r="G15" s="111">
        <f t="shared" si="0"/>
        <v>63</v>
      </c>
      <c r="H15" s="111">
        <f t="shared" si="0"/>
        <v>82</v>
      </c>
      <c r="I15" s="111">
        <f t="shared" si="0"/>
        <v>3</v>
      </c>
      <c r="J15" s="112">
        <v>0</v>
      </c>
      <c r="K15" s="35">
        <f>SUM(K12:K14)</f>
        <v>8</v>
      </c>
      <c r="L15" s="113">
        <f>PRODUCT((F15+G15)/E15)</f>
        <v>0.84210526315789469</v>
      </c>
      <c r="M15" s="113">
        <f>PRODUCT(H15/E15)</f>
        <v>1.0789473684210527</v>
      </c>
      <c r="N15" s="113">
        <f>PRODUCT((F15+G15+H15)/E15)</f>
        <v>1.9210526315789473</v>
      </c>
      <c r="O15" s="113">
        <v>1.5</v>
      </c>
      <c r="Q15" s="23"/>
      <c r="R15" s="23"/>
      <c r="S15" s="23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3"/>
      <c r="F16" s="23"/>
      <c r="G16" s="23"/>
      <c r="H16" s="23"/>
      <c r="I16" s="23"/>
      <c r="J16" s="35"/>
      <c r="K16" s="35"/>
      <c r="L16" s="23"/>
      <c r="M16" s="23"/>
      <c r="N16" s="23"/>
      <c r="O16" s="2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8"/>
      <c r="AI171" s="38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8"/>
      <c r="AI172" s="38"/>
      <c r="AJ172" s="38"/>
      <c r="AK172" s="35"/>
      <c r="AL172" s="23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8"/>
      <c r="AI173" s="38"/>
      <c r="AJ173" s="38"/>
      <c r="AK173" s="35"/>
      <c r="AL173" s="23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8"/>
      <c r="AI174" s="38"/>
      <c r="AJ174" s="38"/>
      <c r="AK174" s="3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8"/>
      <c r="AI175" s="38"/>
      <c r="AJ175" s="38"/>
      <c r="AK175" s="3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8"/>
      <c r="AI176" s="38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8"/>
      <c r="AI177" s="38"/>
      <c r="AJ177" s="38"/>
      <c r="AK177" s="3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8"/>
      <c r="AI178" s="38"/>
      <c r="AJ178" s="38"/>
      <c r="AK178" s="3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8"/>
      <c r="AI179" s="38"/>
      <c r="AJ179" s="38"/>
      <c r="AK179" s="3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8"/>
      <c r="AI180" s="38"/>
      <c r="AJ180" s="38"/>
      <c r="AK180" s="23"/>
      <c r="AL180" s="23"/>
    </row>
    <row r="181" spans="12:38" x14ac:dyDescent="0.25">
      <c r="R181" s="27"/>
      <c r="S181" s="27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8"/>
      <c r="AI181" s="38"/>
      <c r="AJ181" s="38"/>
    </row>
    <row r="182" spans="12:38" x14ac:dyDescent="0.25">
      <c r="R182" s="27"/>
      <c r="S182" s="27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8"/>
      <c r="AI182" s="38"/>
      <c r="AJ182" s="38"/>
    </row>
    <row r="183" spans="12:38" x14ac:dyDescent="0.25">
      <c r="R183" s="27"/>
      <c r="S183" s="27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8"/>
      <c r="AI183" s="38"/>
      <c r="AJ183" s="38"/>
    </row>
    <row r="184" spans="12:38" x14ac:dyDescent="0.25">
      <c r="L184"/>
      <c r="M184"/>
      <c r="N184"/>
      <c r="O184"/>
      <c r="P184"/>
      <c r="R184" s="27"/>
      <c r="S184" s="2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2018-12-20T21:46:36Z</dcterms:modified>
</cp:coreProperties>
</file>