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MSS'!$B$1:$AB$19</definedName>
  </definedNames>
  <calcPr calcId="145621"/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AS15" i="1"/>
  <c r="AQ15" i="1"/>
  <c r="AR15" i="1" s="1"/>
  <c r="AP15" i="1"/>
  <c r="AO15" i="1"/>
  <c r="AN15" i="1"/>
  <c r="AM15" i="1"/>
  <c r="AG15" i="1"/>
  <c r="AE15" i="1"/>
  <c r="AD15" i="1"/>
  <c r="AC15" i="1"/>
  <c r="G20" i="1" s="1"/>
  <c r="AB15" i="1"/>
  <c r="AA15" i="1"/>
  <c r="E20" i="1" s="1"/>
  <c r="W15" i="1"/>
  <c r="U15" i="1"/>
  <c r="T15" i="1"/>
  <c r="S15" i="1"/>
  <c r="R15" i="1"/>
  <c r="Q15" i="1"/>
  <c r="K15" i="1"/>
  <c r="K19" i="1" s="1"/>
  <c r="I15" i="1"/>
  <c r="H15" i="1"/>
  <c r="H19" i="1" s="1"/>
  <c r="G15" i="1"/>
  <c r="G19" i="1" s="1"/>
  <c r="G21" i="1" s="1"/>
  <c r="F15" i="1"/>
  <c r="F19" i="1" s="1"/>
  <c r="E15" i="1"/>
  <c r="E19" i="1" s="1"/>
  <c r="E21" i="1" s="1"/>
  <c r="I20" i="1" l="1"/>
  <c r="O20" i="1" s="1"/>
  <c r="AF15" i="1"/>
  <c r="I19" i="1"/>
  <c r="I21" i="1" s="1"/>
  <c r="O21" i="1" s="1"/>
  <c r="J15" i="1"/>
  <c r="N19" i="1"/>
  <c r="M19" i="1"/>
  <c r="J19" i="1"/>
  <c r="V15" i="1"/>
  <c r="O19" i="1"/>
  <c r="L19" i="1"/>
  <c r="K20" i="1"/>
  <c r="K21" i="1" s="1"/>
  <c r="J21" i="1" s="1"/>
  <c r="F20" i="1"/>
  <c r="L20" i="1" s="1"/>
  <c r="H20" i="1"/>
  <c r="N20" i="1" s="1"/>
  <c r="AC15" i="2"/>
  <c r="V15" i="2"/>
  <c r="M20" i="1" l="1"/>
  <c r="J20" i="1"/>
  <c r="H21" i="1"/>
  <c r="M21" i="1" s="1"/>
  <c r="F21" i="1"/>
  <c r="O22" i="2"/>
  <c r="AI15" i="2"/>
  <c r="AH15" i="2"/>
  <c r="AG15" i="2"/>
  <c r="AF15" i="2"/>
  <c r="AE15" i="2"/>
  <c r="AD15" i="2"/>
  <c r="AA15" i="2"/>
  <c r="I21" i="2" s="1"/>
  <c r="Z15" i="2"/>
  <c r="H21" i="2" s="1"/>
  <c r="Y15" i="2"/>
  <c r="G21" i="2" s="1"/>
  <c r="G22" i="2" s="1"/>
  <c r="X15" i="2"/>
  <c r="F21" i="2" s="1"/>
  <c r="W15" i="2"/>
  <c r="E21" i="2" s="1"/>
  <c r="E22" i="2" s="1"/>
  <c r="T15" i="2"/>
  <c r="S15" i="2"/>
  <c r="R15" i="2"/>
  <c r="Q15" i="2"/>
  <c r="P15" i="2"/>
  <c r="O15" i="2"/>
  <c r="M15" i="2"/>
  <c r="L15" i="2"/>
  <c r="K15" i="2"/>
  <c r="J15" i="2"/>
  <c r="I15" i="2"/>
  <c r="H15" i="2"/>
  <c r="G15" i="2"/>
  <c r="F15" i="2"/>
  <c r="E15" i="2"/>
  <c r="L21" i="1" l="1"/>
  <c r="N21" i="1"/>
  <c r="D16" i="2"/>
  <c r="K21" i="2"/>
  <c r="F22" i="2"/>
  <c r="K22" i="2" s="1"/>
  <c r="H22" i="2"/>
  <c r="L22" i="2" s="1"/>
  <c r="L21" i="2"/>
  <c r="N21" i="2"/>
  <c r="I22" i="2"/>
  <c r="M21" i="2"/>
  <c r="N22" i="2" l="1"/>
  <c r="M22" i="2"/>
</calcChain>
</file>

<file path=xl/sharedStrings.xml><?xml version="1.0" encoding="utf-8"?>
<sst xmlns="http://schemas.openxmlformats.org/spreadsheetml/2006/main" count="192" uniqueCount="72">
  <si>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</si>
  <si>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</si>
  <si>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</si>
  <si>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</si>
  <si>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</si>
  <si>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</si>
  <si>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</si>
  <si>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</si>
  <si>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</si>
  <si>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</si>
  <si>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</si>
  <si>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</si>
  <si>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</si>
  <si>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</si>
  <si>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</si>
  <si>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</si>
  <si>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</si>
  <si>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</si>
  <si>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</si>
  <si>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</si>
  <si>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</si>
  <si>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</si>
  <si>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</si>
  <si>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</si>
  <si>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</si>
  <si>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</si>
  <si>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</si>
  <si>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</si>
  <si>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</si>
  <si>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</si>
  <si>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Topi Moisio</t>
  </si>
  <si>
    <t>PKP = Puurtilan Kisa-Pojat  (1948),  kasvattajaseura</t>
  </si>
  <si>
    <t>JuNu = Juvan Nuorisopesis  (2002)</t>
  </si>
  <si>
    <t>Manse PP = Manse PP Edustus  (2015)</t>
  </si>
  <si>
    <t>JuNu</t>
  </si>
  <si>
    <t>27.6.1992   Tampere</t>
  </si>
  <si>
    <t>Manse PP</t>
  </si>
  <si>
    <t>9.</t>
  </si>
  <si>
    <t>7.</t>
  </si>
  <si>
    <t>8.</t>
  </si>
  <si>
    <t>3.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</si>
  <si>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</si>
  <si>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</si>
  <si>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</si>
  <si>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</si>
  <si>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</si>
  <si>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</si>
  <si>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</si>
  <si>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</si>
  <si>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27.08. 2016  PattU - Manse PP  1-0  (6-3, 1-1)</t>
  </si>
  <si>
    <t xml:space="preserve">  24 v   0 kk   2 pv</t>
  </si>
  <si>
    <t>4.</t>
  </si>
  <si>
    <t>Lyöty</t>
  </si>
  <si>
    <t>Tuotu</t>
  </si>
  <si>
    <t>hSM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</si>
  <si>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</si>
  <si>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</si>
  <si>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</si>
  <si>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</si>
  <si>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</si>
  <si>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</si>
  <si>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</si>
  <si>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</si>
  <si>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</si>
  <si>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</si>
  <si>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</si>
  <si>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 xml:space="preserve"> </t>
  </si>
  <si>
    <t>1.</t>
  </si>
  <si>
    <t>Tarmo = Ikaalisten Tarmo  (1908)</t>
  </si>
  <si>
    <t>Tarmo</t>
  </si>
  <si>
    <t>LeVi</t>
  </si>
  <si>
    <t>LeVi = Leppävirran Viri  (1937)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</si>
</sst>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2" fillId="3" borderId="2" xfId="0" applyFont="1" applyFill="1" applyBorder="1"/>
    <xf numFmtId="165" fontId="3" fillId="7" borderId="1" xfId="1" applyNumberFormat="1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horizontal="left"/>
    </xf>
    <xf numFmtId="0" fontId="2" fillId="5" borderId="11" xfId="0" applyFont="1" applyFill="1" applyBorder="1"/>
    <xf numFmtId="0" fontId="3" fillId="5" borderId="11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50" customWidth="1"/>
    <col min="3" max="3" width="6.7109375" style="49" customWidth="1"/>
    <col min="4" max="4" width="12.7109375" style="50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21" customWidth="1"/>
    <col min="16" max="20" width="5.7109375" style="49" customWidth="1"/>
    <col min="21" max="21" width="8.7109375" style="49" customWidth="1"/>
    <col min="22" max="22" width="0.7109375" style="21" customWidth="1"/>
    <col min="23" max="27" width="5.7109375" style="49" customWidth="1"/>
    <col min="28" max="28" width="8.7109375" style="49" customWidth="1"/>
    <col min="29" max="29" width="0.7109375" style="21" customWidth="1"/>
    <col min="30" max="35" width="5.7109375" style="49" customWidth="1"/>
    <col min="36" max="36" width="31.140625" style="1" customWidth="1"/>
    <col min="37" max="16384" width="9.140625" style="8"/>
  </cols>
  <sheetData>
    <row r="1" spans="1:36" ht="16.5" customHeight="1" x14ac:dyDescent="0.25">
      <c r="A1" s="1"/>
      <c r="B1" s="2" t="s">
        <v>30</v>
      </c>
      <c r="C1" s="3"/>
      <c r="D1" s="4"/>
      <c r="E1" s="5" t="s">
        <v>35</v>
      </c>
      <c r="F1" s="6"/>
      <c r="G1" s="6"/>
      <c r="H1" s="6"/>
      <c r="I1" s="3"/>
      <c r="J1" s="3"/>
      <c r="K1" s="3"/>
      <c r="L1" s="6"/>
      <c r="M1" s="3"/>
      <c r="N1" s="3"/>
      <c r="O1" s="53"/>
      <c r="P1" s="6"/>
      <c r="Q1" s="3"/>
      <c r="R1" s="3"/>
      <c r="S1" s="3"/>
      <c r="T1" s="3"/>
      <c r="U1" s="3"/>
      <c r="V1" s="53"/>
      <c r="W1" s="3"/>
      <c r="X1" s="3"/>
      <c r="Y1" s="3"/>
      <c r="Z1" s="3"/>
      <c r="AA1" s="3"/>
      <c r="AB1" s="3"/>
      <c r="AC1" s="53"/>
      <c r="AD1" s="3"/>
      <c r="AE1" s="3"/>
      <c r="AF1" s="3"/>
      <c r="AG1" s="3"/>
      <c r="AH1" s="3"/>
      <c r="AI1" s="3"/>
      <c r="AJ1" s="7"/>
    </row>
    <row r="2" spans="1:36" s="12" customFormat="1" ht="15" customHeight="1" x14ac:dyDescent="0.2">
      <c r="A2" s="7"/>
      <c r="B2" s="58" t="s">
        <v>41</v>
      </c>
      <c r="C2" s="3"/>
      <c r="D2" s="4"/>
      <c r="E2" s="14" t="s">
        <v>8</v>
      </c>
      <c r="F2" s="59"/>
      <c r="G2" s="59"/>
      <c r="H2" s="59"/>
      <c r="I2" s="61" t="s">
        <v>9</v>
      </c>
      <c r="J2" s="17"/>
      <c r="K2" s="59"/>
      <c r="L2" s="59"/>
      <c r="M2" s="59"/>
      <c r="N2" s="15"/>
      <c r="O2" s="11"/>
      <c r="P2" s="31" t="s">
        <v>10</v>
      </c>
      <c r="Q2" s="59"/>
      <c r="R2" s="59"/>
      <c r="S2" s="59"/>
      <c r="T2" s="60"/>
      <c r="U2" s="61"/>
      <c r="V2" s="69"/>
      <c r="W2" s="31" t="s">
        <v>11</v>
      </c>
      <c r="X2" s="59"/>
      <c r="Y2" s="59"/>
      <c r="Z2" s="59"/>
      <c r="AA2" s="59"/>
      <c r="AB2" s="15"/>
      <c r="AC2" s="69"/>
      <c r="AD2" s="31" t="s">
        <v>55</v>
      </c>
      <c r="AE2" s="59"/>
      <c r="AF2" s="59"/>
      <c r="AG2" s="60"/>
      <c r="AH2" s="59" t="s">
        <v>56</v>
      </c>
      <c r="AI2" s="15"/>
      <c r="AJ2" s="7"/>
    </row>
    <row r="3" spans="1:36" s="12" customFormat="1" ht="15" customHeight="1" x14ac:dyDescent="0.2">
      <c r="A3" s="7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6"/>
      <c r="P3" s="13" t="s">
        <v>2</v>
      </c>
      <c r="Q3" s="13" t="s">
        <v>7</v>
      </c>
      <c r="R3" s="15" t="s">
        <v>4</v>
      </c>
      <c r="S3" s="13" t="s">
        <v>5</v>
      </c>
      <c r="T3" s="13" t="s">
        <v>12</v>
      </c>
      <c r="U3" s="13" t="s">
        <v>17</v>
      </c>
      <c r="V3" s="16"/>
      <c r="W3" s="13" t="s">
        <v>2</v>
      </c>
      <c r="X3" s="13" t="s">
        <v>7</v>
      </c>
      <c r="Y3" s="15" t="s">
        <v>4</v>
      </c>
      <c r="Z3" s="13" t="s">
        <v>5</v>
      </c>
      <c r="AA3" s="13" t="s">
        <v>12</v>
      </c>
      <c r="AB3" s="13" t="s">
        <v>17</v>
      </c>
      <c r="AC3" s="16"/>
      <c r="AD3" s="13" t="s">
        <v>18</v>
      </c>
      <c r="AE3" s="13" t="s">
        <v>19</v>
      </c>
      <c r="AF3" s="15" t="s">
        <v>54</v>
      </c>
      <c r="AG3" s="15" t="s">
        <v>24</v>
      </c>
      <c r="AH3" s="17" t="s">
        <v>25</v>
      </c>
      <c r="AI3" s="13" t="s">
        <v>26</v>
      </c>
      <c r="AJ3" s="7"/>
    </row>
    <row r="4" spans="1:36" s="12" customFormat="1" ht="15" customHeight="1" x14ac:dyDescent="0.25">
      <c r="A4" s="7"/>
      <c r="B4" s="18">
        <v>2009</v>
      </c>
      <c r="C4" s="18" t="s">
        <v>37</v>
      </c>
      <c r="D4" s="19" t="s">
        <v>70</v>
      </c>
      <c r="E4" s="20"/>
      <c r="F4" s="63" t="s">
        <v>29</v>
      </c>
      <c r="G4" s="62"/>
      <c r="H4" s="64"/>
      <c r="I4" s="19"/>
      <c r="J4" s="19"/>
      <c r="K4" s="19"/>
      <c r="L4" s="19"/>
      <c r="M4" s="18"/>
      <c r="N4" s="18"/>
      <c r="O4" s="21"/>
      <c r="P4" s="22"/>
      <c r="Q4" s="22"/>
      <c r="R4" s="22"/>
      <c r="S4" s="22"/>
      <c r="T4" s="22"/>
      <c r="U4" s="22"/>
      <c r="V4" s="21"/>
      <c r="W4" s="43"/>
      <c r="X4" s="43"/>
      <c r="Y4" s="43"/>
      <c r="Z4" s="43"/>
      <c r="AA4" s="43"/>
      <c r="AB4" s="43"/>
      <c r="AC4" s="21"/>
      <c r="AD4" s="22"/>
      <c r="AE4" s="22"/>
      <c r="AF4" s="22"/>
      <c r="AG4" s="22"/>
      <c r="AH4" s="22"/>
      <c r="AI4" s="22"/>
      <c r="AJ4" s="7"/>
    </row>
    <row r="5" spans="1:36" s="12" customFormat="1" ht="15" customHeight="1" x14ac:dyDescent="0.25">
      <c r="A5" s="7"/>
      <c r="B5" s="22">
        <v>2010</v>
      </c>
      <c r="C5" s="2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1"/>
      <c r="P5" s="22"/>
      <c r="Q5" s="22"/>
      <c r="R5" s="22"/>
      <c r="S5" s="22"/>
      <c r="T5" s="22"/>
      <c r="U5" s="22"/>
      <c r="V5" s="21"/>
      <c r="W5" s="43"/>
      <c r="X5" s="43"/>
      <c r="Y5" s="43"/>
      <c r="Z5" s="43"/>
      <c r="AA5" s="43"/>
      <c r="AB5" s="43"/>
      <c r="AC5" s="21"/>
      <c r="AD5" s="22"/>
      <c r="AE5" s="22"/>
      <c r="AF5" s="22"/>
      <c r="AG5" s="22"/>
      <c r="AH5" s="22"/>
      <c r="AI5" s="22"/>
      <c r="AJ5" s="7"/>
    </row>
    <row r="6" spans="1:36" s="12" customFormat="1" ht="15" customHeight="1" x14ac:dyDescent="0.25">
      <c r="A6" s="7"/>
      <c r="B6" s="18">
        <v>2011</v>
      </c>
      <c r="C6" s="18" t="s">
        <v>38</v>
      </c>
      <c r="D6" s="19" t="s">
        <v>34</v>
      </c>
      <c r="E6" s="20"/>
      <c r="F6" s="63" t="s">
        <v>29</v>
      </c>
      <c r="G6" s="65"/>
      <c r="H6" s="64"/>
      <c r="I6" s="19"/>
      <c r="J6" s="19"/>
      <c r="K6" s="19"/>
      <c r="L6" s="19"/>
      <c r="M6" s="18"/>
      <c r="N6" s="18"/>
      <c r="O6" s="21"/>
      <c r="P6" s="22"/>
      <c r="Q6" s="22"/>
      <c r="R6" s="22"/>
      <c r="S6" s="22"/>
      <c r="T6" s="22"/>
      <c r="U6" s="22"/>
      <c r="V6" s="21"/>
      <c r="W6" s="43"/>
      <c r="X6" s="43"/>
      <c r="Y6" s="43"/>
      <c r="Z6" s="43"/>
      <c r="AA6" s="43"/>
      <c r="AB6" s="43"/>
      <c r="AC6" s="21"/>
      <c r="AD6" s="22"/>
      <c r="AE6" s="22"/>
      <c r="AF6" s="22"/>
      <c r="AG6" s="22"/>
      <c r="AH6" s="22"/>
      <c r="AI6" s="22"/>
      <c r="AJ6" s="7"/>
    </row>
    <row r="7" spans="1:36" s="12" customFormat="1" ht="15" customHeight="1" x14ac:dyDescent="0.25">
      <c r="A7" s="7"/>
      <c r="B7" s="18">
        <v>2012</v>
      </c>
      <c r="C7" s="18" t="s">
        <v>39</v>
      </c>
      <c r="D7" s="19" t="s">
        <v>34</v>
      </c>
      <c r="E7" s="20"/>
      <c r="F7" s="63" t="s">
        <v>29</v>
      </c>
      <c r="G7" s="65"/>
      <c r="H7" s="64"/>
      <c r="I7" s="19"/>
      <c r="J7" s="19"/>
      <c r="K7" s="19"/>
      <c r="L7" s="19"/>
      <c r="M7" s="18"/>
      <c r="N7" s="18"/>
      <c r="O7" s="21"/>
      <c r="P7" s="22"/>
      <c r="Q7" s="22"/>
      <c r="R7" s="22"/>
      <c r="S7" s="22"/>
      <c r="T7" s="22"/>
      <c r="U7" s="22"/>
      <c r="V7" s="21"/>
      <c r="W7" s="43"/>
      <c r="X7" s="43"/>
      <c r="Y7" s="43"/>
      <c r="Z7" s="43"/>
      <c r="AA7" s="43"/>
      <c r="AB7" s="43"/>
      <c r="AC7" s="21"/>
      <c r="AD7" s="22"/>
      <c r="AE7" s="22"/>
      <c r="AF7" s="22"/>
      <c r="AG7" s="22"/>
      <c r="AH7" s="22"/>
      <c r="AI7" s="22"/>
      <c r="AJ7" s="7"/>
    </row>
    <row r="8" spans="1:36" s="12" customFormat="1" ht="15" customHeight="1" x14ac:dyDescent="0.2">
      <c r="A8" s="7"/>
      <c r="B8" s="18">
        <v>2013</v>
      </c>
      <c r="C8" s="18" t="s">
        <v>39</v>
      </c>
      <c r="D8" s="19" t="s">
        <v>34</v>
      </c>
      <c r="E8" s="20"/>
      <c r="F8" s="63" t="s">
        <v>29</v>
      </c>
      <c r="G8" s="65"/>
      <c r="H8" s="64"/>
      <c r="I8" s="19"/>
      <c r="J8" s="19"/>
      <c r="K8" s="19"/>
      <c r="L8" s="19"/>
      <c r="M8" s="18"/>
      <c r="N8" s="18"/>
      <c r="O8" s="16">
        <v>73</v>
      </c>
      <c r="P8" s="22"/>
      <c r="Q8" s="22"/>
      <c r="R8" s="22"/>
      <c r="S8" s="22"/>
      <c r="T8" s="22"/>
      <c r="U8" s="22"/>
      <c r="V8" s="16">
        <v>73</v>
      </c>
      <c r="W8" s="43"/>
      <c r="X8" s="43"/>
      <c r="Y8" s="43"/>
      <c r="Z8" s="43"/>
      <c r="AA8" s="43"/>
      <c r="AB8" s="43"/>
      <c r="AC8" s="16">
        <v>73</v>
      </c>
      <c r="AD8" s="22"/>
      <c r="AE8" s="22"/>
      <c r="AF8" s="22"/>
      <c r="AG8" s="22"/>
      <c r="AH8" s="22"/>
      <c r="AI8" s="22"/>
      <c r="AJ8" s="7"/>
    </row>
    <row r="9" spans="1:36" s="12" customFormat="1" ht="15" customHeight="1" x14ac:dyDescent="0.2">
      <c r="A9" s="7"/>
      <c r="B9" s="51">
        <v>2016</v>
      </c>
      <c r="C9" s="51" t="s">
        <v>40</v>
      </c>
      <c r="D9" s="55" t="s">
        <v>36</v>
      </c>
      <c r="E9" s="55"/>
      <c r="F9" s="66" t="s">
        <v>42</v>
      </c>
      <c r="G9" s="67"/>
      <c r="H9" s="57"/>
      <c r="I9" s="51"/>
      <c r="J9" s="55"/>
      <c r="K9" s="55"/>
      <c r="L9" s="55"/>
      <c r="M9" s="68"/>
      <c r="N9" s="55"/>
      <c r="O9" s="16"/>
      <c r="P9" s="56"/>
      <c r="Q9" s="23"/>
      <c r="R9" s="23"/>
      <c r="S9" s="22"/>
      <c r="T9" s="22"/>
      <c r="U9" s="23"/>
      <c r="V9" s="16"/>
      <c r="W9" s="43">
        <v>5</v>
      </c>
      <c r="X9" s="24">
        <v>0</v>
      </c>
      <c r="Y9" s="24">
        <v>0</v>
      </c>
      <c r="Z9" s="24">
        <v>0</v>
      </c>
      <c r="AA9" s="24">
        <v>13</v>
      </c>
      <c r="AB9" s="75">
        <v>0.46400000000000002</v>
      </c>
      <c r="AC9" s="16"/>
      <c r="AD9" s="22"/>
      <c r="AE9" s="56"/>
      <c r="AF9" s="56"/>
      <c r="AG9" s="23"/>
      <c r="AH9" s="25"/>
      <c r="AI9" s="22"/>
      <c r="AJ9" s="7"/>
    </row>
    <row r="10" spans="1:36" s="12" customFormat="1" ht="15" customHeight="1" x14ac:dyDescent="0.2">
      <c r="A10" s="7"/>
      <c r="B10" s="51">
        <v>2017</v>
      </c>
      <c r="C10" s="51" t="s">
        <v>51</v>
      </c>
      <c r="D10" s="55" t="s">
        <v>36</v>
      </c>
      <c r="E10" s="55"/>
      <c r="F10" s="66" t="s">
        <v>42</v>
      </c>
      <c r="G10" s="67"/>
      <c r="H10" s="57"/>
      <c r="I10" s="51"/>
      <c r="J10" s="55"/>
      <c r="K10" s="55"/>
      <c r="L10" s="55"/>
      <c r="M10" s="68"/>
      <c r="N10" s="55"/>
      <c r="O10" s="16"/>
      <c r="P10" s="56"/>
      <c r="Q10" s="23"/>
      <c r="R10" s="23"/>
      <c r="S10" s="22"/>
      <c r="T10" s="22"/>
      <c r="U10" s="23"/>
      <c r="V10" s="16"/>
      <c r="W10" s="43"/>
      <c r="X10" s="24"/>
      <c r="Y10" s="24"/>
      <c r="Z10" s="24"/>
      <c r="AA10" s="24"/>
      <c r="AB10" s="75"/>
      <c r="AC10" s="16"/>
      <c r="AD10" s="22"/>
      <c r="AE10" s="56"/>
      <c r="AF10" s="56"/>
      <c r="AG10" s="23"/>
      <c r="AH10" s="25"/>
      <c r="AI10" s="22"/>
      <c r="AJ10" s="7"/>
    </row>
    <row r="11" spans="1:36" s="12" customFormat="1" ht="15" customHeight="1" x14ac:dyDescent="0.2">
      <c r="A11" s="7"/>
      <c r="B11" s="51">
        <v>2018</v>
      </c>
      <c r="C11" s="51" t="s">
        <v>40</v>
      </c>
      <c r="D11" s="55" t="s">
        <v>36</v>
      </c>
      <c r="E11" s="55"/>
      <c r="F11" s="66" t="s">
        <v>42</v>
      </c>
      <c r="G11" s="67"/>
      <c r="H11" s="57"/>
      <c r="I11" s="51"/>
      <c r="J11" s="55"/>
      <c r="K11" s="55"/>
      <c r="L11" s="55"/>
      <c r="M11" s="68"/>
      <c r="N11" s="55"/>
      <c r="O11" s="16"/>
      <c r="P11" s="22"/>
      <c r="Q11" s="23"/>
      <c r="R11" s="23"/>
      <c r="S11" s="22"/>
      <c r="T11" s="22"/>
      <c r="U11" s="23"/>
      <c r="V11" s="16"/>
      <c r="W11" s="43">
        <v>5</v>
      </c>
      <c r="X11" s="24">
        <v>0</v>
      </c>
      <c r="Y11" s="24">
        <v>0</v>
      </c>
      <c r="Z11" s="24">
        <v>0</v>
      </c>
      <c r="AA11" s="24">
        <v>8</v>
      </c>
      <c r="AB11" s="75">
        <v>0.27600000000000002</v>
      </c>
      <c r="AC11" s="16">
        <v>29</v>
      </c>
      <c r="AD11" s="22"/>
      <c r="AE11" s="22"/>
      <c r="AF11" s="22"/>
      <c r="AG11" s="23"/>
      <c r="AH11" s="25"/>
      <c r="AI11" s="22"/>
      <c r="AJ11" s="7"/>
    </row>
    <row r="12" spans="1:36" s="12" customFormat="1" ht="15" customHeight="1" x14ac:dyDescent="0.2">
      <c r="A12" s="7"/>
      <c r="B12" s="18">
        <v>2019</v>
      </c>
      <c r="C12" s="18" t="s">
        <v>51</v>
      </c>
      <c r="D12" s="19" t="s">
        <v>69</v>
      </c>
      <c r="E12" s="20"/>
      <c r="F12" s="63" t="s">
        <v>29</v>
      </c>
      <c r="G12" s="65"/>
      <c r="H12" s="64"/>
      <c r="I12" s="19"/>
      <c r="J12" s="19"/>
      <c r="K12" s="19"/>
      <c r="L12" s="19"/>
      <c r="M12" s="18"/>
      <c r="N12" s="18"/>
      <c r="O12" s="16">
        <v>73</v>
      </c>
      <c r="P12" s="22"/>
      <c r="Q12" s="22"/>
      <c r="R12" s="22"/>
      <c r="S12" s="22"/>
      <c r="T12" s="22"/>
      <c r="U12" s="22"/>
      <c r="V12" s="16">
        <v>73</v>
      </c>
      <c r="W12" s="43"/>
      <c r="X12" s="43"/>
      <c r="Y12" s="43"/>
      <c r="Z12" s="43"/>
      <c r="AA12" s="43"/>
      <c r="AB12" s="43"/>
      <c r="AC12" s="16">
        <v>73</v>
      </c>
      <c r="AD12" s="22"/>
      <c r="AE12" s="22"/>
      <c r="AF12" s="22"/>
      <c r="AG12" s="22"/>
      <c r="AH12" s="22"/>
      <c r="AI12" s="22"/>
      <c r="AJ12" s="7"/>
    </row>
    <row r="13" spans="1:36" s="12" customFormat="1" ht="15" customHeight="1" x14ac:dyDescent="0.2">
      <c r="A13" s="7"/>
      <c r="B13" s="51">
        <v>2019</v>
      </c>
      <c r="C13" s="51" t="s">
        <v>67</v>
      </c>
      <c r="D13" s="55" t="s">
        <v>36</v>
      </c>
      <c r="E13" s="55"/>
      <c r="F13" s="66" t="s">
        <v>42</v>
      </c>
      <c r="G13" s="81"/>
      <c r="H13" s="57"/>
      <c r="I13" s="51"/>
      <c r="J13" s="55"/>
      <c r="K13" s="55"/>
      <c r="L13" s="55"/>
      <c r="M13" s="68"/>
      <c r="N13" s="55"/>
      <c r="O13" s="16"/>
      <c r="P13" s="22"/>
      <c r="Q13" s="23"/>
      <c r="R13" s="23"/>
      <c r="S13" s="22"/>
      <c r="T13" s="22"/>
      <c r="U13" s="23"/>
      <c r="V13" s="16"/>
      <c r="W13" s="43"/>
      <c r="X13" s="24"/>
      <c r="Y13" s="24"/>
      <c r="Z13" s="24"/>
      <c r="AA13" s="24"/>
      <c r="AB13" s="24"/>
      <c r="AC13" s="16"/>
      <c r="AD13" s="22"/>
      <c r="AE13" s="22"/>
      <c r="AF13" s="22"/>
      <c r="AG13" s="23"/>
      <c r="AH13" s="25"/>
      <c r="AI13" s="22"/>
      <c r="AJ13" s="7"/>
    </row>
    <row r="14" spans="1:36" s="12" customFormat="1" ht="15" customHeight="1" x14ac:dyDescent="0.2">
      <c r="A14" s="7"/>
      <c r="B14" s="18">
        <v>2020</v>
      </c>
      <c r="C14" s="18" t="s">
        <v>67</v>
      </c>
      <c r="D14" s="19" t="s">
        <v>69</v>
      </c>
      <c r="E14" s="20"/>
      <c r="F14" s="63" t="s">
        <v>29</v>
      </c>
      <c r="G14" s="65"/>
      <c r="H14" s="64"/>
      <c r="I14" s="19"/>
      <c r="J14" s="19"/>
      <c r="K14" s="19"/>
      <c r="L14" s="19"/>
      <c r="M14" s="18"/>
      <c r="N14" s="18"/>
      <c r="O14" s="16"/>
      <c r="P14" s="22"/>
      <c r="Q14" s="23"/>
      <c r="R14" s="23"/>
      <c r="S14" s="22"/>
      <c r="T14" s="22"/>
      <c r="U14" s="23"/>
      <c r="V14" s="16"/>
      <c r="W14" s="43"/>
      <c r="X14" s="24"/>
      <c r="Y14" s="24"/>
      <c r="Z14" s="24"/>
      <c r="AA14" s="24"/>
      <c r="AB14" s="75"/>
      <c r="AC14" s="16"/>
      <c r="AD14" s="22"/>
      <c r="AE14" s="22"/>
      <c r="AF14" s="22"/>
      <c r="AG14" s="23"/>
      <c r="AH14" s="25"/>
      <c r="AI14" s="22"/>
      <c r="AJ14" s="7"/>
    </row>
    <row r="15" spans="1:36" ht="15" customHeight="1" x14ac:dyDescent="0.2">
      <c r="A15" s="7"/>
      <c r="B15" s="26" t="s">
        <v>6</v>
      </c>
      <c r="C15" s="17"/>
      <c r="D15" s="15"/>
      <c r="E15" s="13">
        <f t="shared" ref="E15:M15" si="0">SUM(E5:E14)</f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7">
        <f t="shared" si="0"/>
        <v>0</v>
      </c>
      <c r="N15" s="76">
        <v>0</v>
      </c>
      <c r="O15" s="69">
        <f>SUM(O14:O14)</f>
        <v>0</v>
      </c>
      <c r="P15" s="13">
        <f t="shared" ref="P15:AI15" si="1">SUM(P5:P14)</f>
        <v>0</v>
      </c>
      <c r="Q15" s="15">
        <f t="shared" si="1"/>
        <v>0</v>
      </c>
      <c r="R15" s="13">
        <f t="shared" si="1"/>
        <v>0</v>
      </c>
      <c r="S15" s="13">
        <f t="shared" si="1"/>
        <v>0</v>
      </c>
      <c r="T15" s="13">
        <f t="shared" si="1"/>
        <v>0</v>
      </c>
      <c r="U15" s="76">
        <v>0</v>
      </c>
      <c r="V15" s="69">
        <f>SUM(V14:V14)</f>
        <v>0</v>
      </c>
      <c r="W15" s="13">
        <f t="shared" si="1"/>
        <v>10</v>
      </c>
      <c r="X15" s="13">
        <f t="shared" si="1"/>
        <v>0</v>
      </c>
      <c r="Y15" s="13">
        <f t="shared" si="1"/>
        <v>0</v>
      </c>
      <c r="Z15" s="13">
        <f t="shared" si="1"/>
        <v>0</v>
      </c>
      <c r="AA15" s="13">
        <f t="shared" si="1"/>
        <v>21</v>
      </c>
      <c r="AB15" s="27">
        <v>0.36799999999999999</v>
      </c>
      <c r="AC15" s="69">
        <f>SUM(AC14:AC14)</f>
        <v>0</v>
      </c>
      <c r="AD15" s="13">
        <f t="shared" si="1"/>
        <v>0</v>
      </c>
      <c r="AE15" s="13">
        <f t="shared" si="1"/>
        <v>0</v>
      </c>
      <c r="AF15" s="13">
        <f t="shared" si="1"/>
        <v>0</v>
      </c>
      <c r="AG15" s="13">
        <f t="shared" si="1"/>
        <v>0</v>
      </c>
      <c r="AH15" s="13">
        <f t="shared" si="1"/>
        <v>0</v>
      </c>
      <c r="AI15" s="13">
        <f t="shared" si="1"/>
        <v>0</v>
      </c>
      <c r="AJ15" s="7"/>
    </row>
    <row r="16" spans="1:36" s="12" customFormat="1" ht="15" customHeight="1" x14ac:dyDescent="0.2">
      <c r="A16" s="7"/>
      <c r="B16" s="2" t="s">
        <v>43</v>
      </c>
      <c r="C16" s="25"/>
      <c r="D16" s="70">
        <f>SUM(F15:H15)+((I15-F15-G15)/3)+(E15/3)+(AD15*25)+(AE15*25)+(AF15*10)+(AG15*25)+(AH15*20)+(AI15*15)</f>
        <v>0</v>
      </c>
      <c r="E16" s="28"/>
      <c r="F16" s="28"/>
      <c r="G16" s="28"/>
      <c r="H16" s="28"/>
      <c r="I16" s="28"/>
      <c r="J16" s="28"/>
      <c r="K16" s="28"/>
      <c r="L16" s="28"/>
      <c r="M16" s="28"/>
      <c r="N16" s="71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72"/>
      <c r="AI16" s="28"/>
      <c r="AJ16" s="7"/>
    </row>
    <row r="17" spans="1:37" ht="15" customHeight="1" x14ac:dyDescent="0.25">
      <c r="A17" s="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71"/>
      <c r="P17" s="28"/>
      <c r="Q17" s="29"/>
      <c r="R17" s="28"/>
      <c r="S17" s="28"/>
      <c r="T17" s="28"/>
      <c r="U17" s="28"/>
      <c r="W17" s="28"/>
      <c r="X17" s="28"/>
      <c r="Y17" s="28"/>
      <c r="Z17" s="28"/>
      <c r="AA17" s="28"/>
      <c r="AB17" s="28"/>
      <c r="AD17" s="28"/>
      <c r="AE17" s="28"/>
      <c r="AF17" s="28"/>
      <c r="AG17" s="28"/>
      <c r="AH17" s="28"/>
      <c r="AI17" s="28"/>
      <c r="AJ17" s="7"/>
      <c r="AK17" s="28"/>
    </row>
    <row r="18" spans="1:37" ht="15" customHeight="1" x14ac:dyDescent="0.25">
      <c r="A18" s="7"/>
      <c r="B18" s="31" t="s">
        <v>44</v>
      </c>
      <c r="C18" s="32"/>
      <c r="D18" s="32"/>
      <c r="E18" s="13" t="s">
        <v>2</v>
      </c>
      <c r="F18" s="13" t="s">
        <v>7</v>
      </c>
      <c r="G18" s="15" t="s">
        <v>4</v>
      </c>
      <c r="H18" s="13" t="s">
        <v>5</v>
      </c>
      <c r="I18" s="13" t="s">
        <v>12</v>
      </c>
      <c r="J18" s="28"/>
      <c r="K18" s="13" t="s">
        <v>21</v>
      </c>
      <c r="L18" s="13" t="s">
        <v>22</v>
      </c>
      <c r="M18" s="13" t="s">
        <v>23</v>
      </c>
      <c r="N18" s="13" t="s">
        <v>17</v>
      </c>
      <c r="O18" s="16"/>
      <c r="P18" s="33" t="s">
        <v>45</v>
      </c>
      <c r="Q18" s="4"/>
      <c r="R18" s="4"/>
      <c r="S18" s="4"/>
      <c r="T18" s="73"/>
      <c r="U18" s="73"/>
      <c r="V18" s="73"/>
      <c r="W18" s="73"/>
      <c r="X18" s="73"/>
      <c r="Y18" s="73"/>
      <c r="Z18" s="73"/>
      <c r="AA18" s="4"/>
      <c r="AB18" s="4"/>
      <c r="AC18" s="73"/>
      <c r="AD18" s="4"/>
      <c r="AE18" s="4"/>
      <c r="AF18" s="4"/>
      <c r="AG18" s="4"/>
      <c r="AH18" s="4"/>
      <c r="AI18" s="34"/>
      <c r="AJ18" s="7"/>
      <c r="AK18" s="28"/>
    </row>
    <row r="19" spans="1:37" ht="15" customHeight="1" x14ac:dyDescent="0.2">
      <c r="A19" s="7"/>
      <c r="B19" s="33" t="s">
        <v>8</v>
      </c>
      <c r="C19" s="4"/>
      <c r="D19" s="34"/>
      <c r="E19" s="22"/>
      <c r="F19" s="22"/>
      <c r="G19" s="22"/>
      <c r="H19" s="22"/>
      <c r="I19" s="22"/>
      <c r="J19" s="28"/>
      <c r="K19" s="35"/>
      <c r="L19" s="35"/>
      <c r="M19" s="35"/>
      <c r="N19" s="36"/>
      <c r="O19" s="16"/>
      <c r="P19" s="96" t="s">
        <v>46</v>
      </c>
      <c r="Q19" s="110"/>
      <c r="R19" s="97" t="s">
        <v>49</v>
      </c>
      <c r="S19" s="97"/>
      <c r="T19" s="97"/>
      <c r="U19" s="97"/>
      <c r="V19" s="97"/>
      <c r="W19" s="97"/>
      <c r="X19" s="97"/>
      <c r="Y19" s="97"/>
      <c r="Z19" s="97"/>
      <c r="AA19" s="111" t="s">
        <v>47</v>
      </c>
      <c r="AB19" s="97"/>
      <c r="AC19" s="97"/>
      <c r="AD19" s="112" t="s">
        <v>50</v>
      </c>
      <c r="AE19" s="97"/>
      <c r="AF19" s="97"/>
      <c r="AG19" s="97"/>
      <c r="AH19" s="111"/>
      <c r="AI19" s="98"/>
      <c r="AJ19" s="7"/>
      <c r="AK19" s="28"/>
    </row>
    <row r="20" spans="1:37" ht="15" customHeight="1" x14ac:dyDescent="0.25">
      <c r="A20" s="7"/>
      <c r="B20" s="37" t="s">
        <v>10</v>
      </c>
      <c r="C20" s="38"/>
      <c r="D20" s="39"/>
      <c r="E20" s="22"/>
      <c r="F20" s="22"/>
      <c r="G20" s="22"/>
      <c r="H20" s="22"/>
      <c r="I20" s="22"/>
      <c r="J20" s="28"/>
      <c r="K20" s="35"/>
      <c r="L20" s="35"/>
      <c r="M20" s="35"/>
      <c r="N20" s="36"/>
      <c r="P20" s="113" t="s">
        <v>52</v>
      </c>
      <c r="Q20" s="114"/>
      <c r="R20" s="114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6"/>
      <c r="AI20" s="117"/>
      <c r="AJ20" s="7"/>
      <c r="AK20" s="28"/>
    </row>
    <row r="21" spans="1:37" ht="15" customHeight="1" x14ac:dyDescent="0.25">
      <c r="A21" s="7"/>
      <c r="B21" s="40" t="s">
        <v>11</v>
      </c>
      <c r="C21" s="41"/>
      <c r="D21" s="42"/>
      <c r="E21" s="43">
        <f>PRODUCT(W15)</f>
        <v>10</v>
      </c>
      <c r="F21" s="43">
        <f>PRODUCT(X15)</f>
        <v>0</v>
      </c>
      <c r="G21" s="43">
        <f>PRODUCT(Y15)</f>
        <v>0</v>
      </c>
      <c r="H21" s="43">
        <f>PRODUCT(Z15)</f>
        <v>0</v>
      </c>
      <c r="I21" s="43">
        <f>PRODUCT(AA15)</f>
        <v>21</v>
      </c>
      <c r="J21" s="28"/>
      <c r="K21" s="44">
        <f>PRODUCT((F21+G21)/E21)</f>
        <v>0</v>
      </c>
      <c r="L21" s="44">
        <f>PRODUCT(H21/E21)</f>
        <v>0</v>
      </c>
      <c r="M21" s="44">
        <f>PRODUCT(I21/E21)</f>
        <v>2.1</v>
      </c>
      <c r="N21" s="74">
        <f>PRODUCT(I21/O21)</f>
        <v>0.36842105263157893</v>
      </c>
      <c r="O21" s="21">
        <v>57</v>
      </c>
      <c r="P21" s="113" t="s">
        <v>53</v>
      </c>
      <c r="Q21" s="114"/>
      <c r="R21" s="114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6"/>
      <c r="AI21" s="117"/>
      <c r="AJ21" s="7"/>
      <c r="AK21" s="28"/>
    </row>
    <row r="22" spans="1:37" ht="15" customHeight="1" x14ac:dyDescent="0.2">
      <c r="A22" s="7"/>
      <c r="B22" s="45" t="s">
        <v>20</v>
      </c>
      <c r="C22" s="46"/>
      <c r="D22" s="47"/>
      <c r="E22" s="13">
        <f>SUM(E19:E21)</f>
        <v>10</v>
      </c>
      <c r="F22" s="13">
        <f>SUM(F19:F21)</f>
        <v>0</v>
      </c>
      <c r="G22" s="13">
        <f>SUM(G19:G21)</f>
        <v>0</v>
      </c>
      <c r="H22" s="13">
        <f>SUM(H19:H21)</f>
        <v>0</v>
      </c>
      <c r="I22" s="13">
        <f>SUM(I19:I21)</f>
        <v>21</v>
      </c>
      <c r="J22" s="28"/>
      <c r="K22" s="48">
        <f>PRODUCT((F22+G22)/E22)</f>
        <v>0</v>
      </c>
      <c r="L22" s="48">
        <f>PRODUCT(H22/E22)</f>
        <v>0</v>
      </c>
      <c r="M22" s="48">
        <f>PRODUCT(I22/E22)</f>
        <v>2.1</v>
      </c>
      <c r="N22" s="27">
        <f>PRODUCT(I22/O22)</f>
        <v>0.36842105263157893</v>
      </c>
      <c r="O22" s="16">
        <f>SUM(O19:O21)</f>
        <v>57</v>
      </c>
      <c r="P22" s="118" t="s">
        <v>48</v>
      </c>
      <c r="Q22" s="119"/>
      <c r="R22" s="119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1"/>
      <c r="AI22" s="122"/>
      <c r="AJ22" s="7"/>
      <c r="AK22" s="16"/>
    </row>
    <row r="23" spans="1:37" ht="15" customHeight="1" x14ac:dyDescent="0.25">
      <c r="A23" s="7"/>
      <c r="B23" s="72"/>
      <c r="C23" s="72"/>
      <c r="D23" s="72"/>
      <c r="E23" s="72"/>
      <c r="F23" s="72"/>
      <c r="G23" s="72"/>
      <c r="H23" s="72"/>
      <c r="I23" s="72"/>
      <c r="J23" s="28"/>
      <c r="K23" s="72"/>
      <c r="L23" s="72"/>
      <c r="M23" s="72"/>
      <c r="N23" s="71"/>
      <c r="O23" s="16"/>
      <c r="P23" s="28"/>
      <c r="Q23" s="29"/>
      <c r="R23" s="28"/>
      <c r="S23" s="28"/>
      <c r="T23" s="16"/>
      <c r="U23" s="16"/>
      <c r="V23" s="16"/>
      <c r="W23" s="16"/>
      <c r="X23" s="30"/>
      <c r="Y23" s="28"/>
      <c r="Z23" s="28"/>
      <c r="AA23" s="28"/>
      <c r="AB23" s="28"/>
      <c r="AC23" s="16"/>
      <c r="AD23" s="28"/>
      <c r="AE23" s="28"/>
      <c r="AF23" s="28"/>
      <c r="AG23" s="28"/>
      <c r="AH23" s="28"/>
      <c r="AI23" s="28"/>
      <c r="AJ23" s="7"/>
    </row>
    <row r="24" spans="1:37" ht="15" customHeight="1" x14ac:dyDescent="0.25">
      <c r="A24" s="7"/>
      <c r="B24" s="29" t="s">
        <v>27</v>
      </c>
      <c r="C24" s="28"/>
      <c r="D24" s="54" t="s">
        <v>31</v>
      </c>
      <c r="E24" s="16"/>
      <c r="F24" s="16"/>
      <c r="G24" s="29"/>
      <c r="H24" s="29"/>
      <c r="I24" s="29"/>
      <c r="J24" s="28"/>
      <c r="K24" s="29"/>
      <c r="L24" s="29"/>
      <c r="M24" s="29"/>
      <c r="N24" s="71"/>
      <c r="O24" s="16"/>
      <c r="P24" s="28"/>
      <c r="Q24" s="29"/>
      <c r="R24" s="28"/>
      <c r="S24" s="28"/>
      <c r="T24" s="16"/>
      <c r="U24" s="16"/>
      <c r="V24" s="16"/>
      <c r="W24" s="16"/>
      <c r="X24" s="30"/>
      <c r="Y24" s="28"/>
      <c r="Z24" s="28"/>
      <c r="AA24" s="28"/>
      <c r="AB24" s="28"/>
      <c r="AC24" s="16"/>
      <c r="AD24" s="28"/>
      <c r="AE24" s="28"/>
      <c r="AF24" s="28"/>
      <c r="AG24" s="28"/>
      <c r="AH24" s="28"/>
      <c r="AI24" s="28"/>
      <c r="AJ24" s="7"/>
    </row>
    <row r="25" spans="1:37" ht="15" customHeight="1" x14ac:dyDescent="0.25">
      <c r="A25" s="7"/>
      <c r="B25" s="29"/>
      <c r="C25" s="28"/>
      <c r="D25" s="28" t="s">
        <v>71</v>
      </c>
      <c r="E25" s="16"/>
      <c r="F25" s="16"/>
      <c r="G25" s="29"/>
      <c r="H25" s="29"/>
      <c r="I25" s="29"/>
      <c r="J25" s="28"/>
      <c r="K25" s="29"/>
      <c r="L25" s="29"/>
      <c r="M25" s="29"/>
      <c r="N25" s="71"/>
      <c r="O25" s="16"/>
      <c r="P25" s="28"/>
      <c r="Q25" s="29"/>
      <c r="R25" s="28"/>
      <c r="S25" s="28"/>
      <c r="T25" s="16"/>
      <c r="U25" s="16"/>
      <c r="V25" s="16"/>
      <c r="W25" s="16"/>
      <c r="X25" s="30"/>
      <c r="Y25" s="28"/>
      <c r="Z25" s="28"/>
      <c r="AA25" s="28"/>
      <c r="AB25" s="28"/>
      <c r="AC25" s="16"/>
      <c r="AD25" s="28"/>
      <c r="AE25" s="28"/>
      <c r="AF25" s="28"/>
      <c r="AG25" s="28"/>
      <c r="AH25" s="28"/>
      <c r="AI25" s="28"/>
      <c r="AJ25" s="7"/>
    </row>
    <row r="26" spans="1:37" ht="15" customHeight="1" x14ac:dyDescent="0.25">
      <c r="A26" s="7"/>
      <c r="B26" s="29"/>
      <c r="C26" s="28"/>
      <c r="D26" s="28" t="s">
        <v>32</v>
      </c>
      <c r="E26" s="16"/>
      <c r="F26" s="16"/>
      <c r="G26" s="29"/>
      <c r="H26" s="29"/>
      <c r="I26" s="29"/>
      <c r="J26" s="28"/>
      <c r="K26" s="29"/>
      <c r="L26" s="29"/>
      <c r="M26" s="29"/>
      <c r="N26" s="71"/>
      <c r="O26" s="16"/>
      <c r="P26" s="28"/>
      <c r="Q26" s="29"/>
      <c r="R26" s="28"/>
      <c r="S26" s="28"/>
      <c r="T26" s="16"/>
      <c r="U26" s="16"/>
      <c r="V26" s="16"/>
      <c r="W26" s="16"/>
      <c r="X26" s="30"/>
      <c r="Y26" s="28"/>
      <c r="Z26" s="28"/>
      <c r="AA26" s="28"/>
      <c r="AB26" s="28"/>
      <c r="AC26" s="16"/>
      <c r="AD26" s="28"/>
      <c r="AE26" s="28"/>
      <c r="AF26" s="28"/>
      <c r="AG26" s="28"/>
      <c r="AH26" s="28"/>
      <c r="AI26" s="28"/>
      <c r="AJ26" s="7"/>
    </row>
    <row r="27" spans="1:37" ht="15" customHeight="1" x14ac:dyDescent="0.25">
      <c r="A27" s="7"/>
      <c r="B27" s="29"/>
      <c r="C27" s="28"/>
      <c r="D27" s="28" t="s">
        <v>33</v>
      </c>
      <c r="E27" s="16"/>
      <c r="F27" s="16"/>
      <c r="G27" s="28"/>
      <c r="H27" s="28"/>
      <c r="I27" s="28"/>
      <c r="J27" s="28"/>
      <c r="K27" s="28"/>
      <c r="L27" s="28"/>
      <c r="M27" s="28"/>
      <c r="N27" s="28"/>
      <c r="O27" s="16"/>
      <c r="P27" s="28"/>
      <c r="Q27" s="29"/>
      <c r="R27" s="28"/>
      <c r="S27" s="28"/>
      <c r="T27" s="16"/>
      <c r="U27" s="16"/>
      <c r="V27" s="16"/>
      <c r="W27" s="16"/>
      <c r="X27" s="30"/>
      <c r="Y27" s="30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7" ht="15" customHeight="1" x14ac:dyDescent="0.25">
      <c r="A28" s="7"/>
      <c r="B28" s="29"/>
      <c r="C28" s="28"/>
      <c r="D28" s="109" t="s">
        <v>68</v>
      </c>
      <c r="E28" s="16"/>
      <c r="F28" s="16"/>
      <c r="G28" s="28"/>
      <c r="H28" s="28"/>
      <c r="I28" s="28"/>
      <c r="J28" s="28"/>
      <c r="K28" s="28"/>
      <c r="L28" s="28"/>
      <c r="M28" s="28"/>
      <c r="N28" s="28"/>
      <c r="O28" s="16"/>
      <c r="P28" s="28"/>
      <c r="Q28" s="29"/>
      <c r="R28" s="28"/>
      <c r="S28" s="28"/>
      <c r="T28" s="16"/>
      <c r="U28" s="16"/>
      <c r="V28" s="16"/>
      <c r="W28" s="16"/>
      <c r="X28" s="30"/>
      <c r="Y28" s="30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7" ht="15" customHeight="1" x14ac:dyDescent="0.25">
      <c r="A29" s="7"/>
      <c r="B29" s="29"/>
      <c r="C29" s="28"/>
      <c r="D29" s="28"/>
      <c r="E29" s="16"/>
      <c r="F29" s="16"/>
      <c r="G29" s="28"/>
      <c r="H29" s="28"/>
      <c r="I29" s="28"/>
      <c r="J29" s="28"/>
      <c r="K29" s="28"/>
      <c r="L29" s="28"/>
      <c r="M29" s="28"/>
      <c r="N29" s="28"/>
      <c r="O29" s="16"/>
      <c r="P29" s="28"/>
      <c r="Q29" s="29"/>
      <c r="R29" s="28"/>
      <c r="S29" s="28"/>
      <c r="T29" s="16"/>
      <c r="U29" s="16"/>
      <c r="V29" s="16"/>
      <c r="W29" s="16"/>
      <c r="X29" s="30"/>
      <c r="Y29" s="30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7" ht="15" customHeight="1" x14ac:dyDescent="0.25">
      <c r="A30" s="7"/>
      <c r="B30" s="29"/>
      <c r="C30" s="28"/>
      <c r="D30" s="28"/>
      <c r="E30" s="16"/>
      <c r="F30" s="16"/>
      <c r="G30" s="28"/>
      <c r="H30" s="28"/>
      <c r="I30" s="28"/>
      <c r="J30" s="28"/>
      <c r="K30" s="28"/>
      <c r="L30" s="28"/>
      <c r="M30" s="28"/>
      <c r="N30" s="28"/>
      <c r="O30" s="16"/>
      <c r="P30" s="28"/>
      <c r="Q30" s="29"/>
      <c r="R30" s="28"/>
      <c r="S30" s="28"/>
      <c r="T30" s="16"/>
      <c r="U30" s="16"/>
      <c r="V30" s="16"/>
      <c r="W30" s="16"/>
      <c r="X30" s="30"/>
      <c r="Y30" s="30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7" ht="15" customHeight="1" x14ac:dyDescent="0.25">
      <c r="A31" s="7"/>
      <c r="B31" s="29"/>
      <c r="C31" s="28"/>
      <c r="D31" s="28"/>
      <c r="E31" s="16"/>
      <c r="F31" s="16"/>
      <c r="G31" s="28"/>
      <c r="H31" s="28"/>
      <c r="I31" s="28"/>
      <c r="J31" s="28"/>
      <c r="K31" s="28"/>
      <c r="L31" s="28"/>
      <c r="M31" s="28"/>
      <c r="N31" s="28"/>
      <c r="O31" s="16"/>
      <c r="P31" s="28"/>
      <c r="Q31" s="29"/>
      <c r="R31" s="28"/>
      <c r="S31" s="28"/>
      <c r="T31" s="16"/>
      <c r="U31" s="16"/>
      <c r="V31" s="16"/>
      <c r="W31" s="16"/>
      <c r="X31" s="30"/>
      <c r="Y31" s="30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7" ht="15" customHeight="1" x14ac:dyDescent="0.25">
      <c r="A32" s="7"/>
      <c r="B32" s="29"/>
      <c r="C32" s="28"/>
      <c r="D32" s="28"/>
      <c r="E32" s="16"/>
      <c r="F32" s="16"/>
      <c r="G32" s="28"/>
      <c r="H32" s="28"/>
      <c r="I32" s="28"/>
      <c r="J32" s="28"/>
      <c r="K32" s="28"/>
      <c r="L32" s="28"/>
      <c r="M32" s="28"/>
      <c r="N32" s="28"/>
      <c r="O32" s="16"/>
      <c r="P32" s="28"/>
      <c r="Q32" s="29"/>
      <c r="R32" s="28"/>
      <c r="S32" s="28"/>
      <c r="T32" s="16"/>
      <c r="U32" s="16"/>
      <c r="V32" s="16"/>
      <c r="W32" s="16"/>
      <c r="X32" s="30"/>
      <c r="Y32" s="30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ht="15" customHeight="1" x14ac:dyDescent="0.25">
      <c r="A33" s="7"/>
      <c r="B33" s="29"/>
      <c r="C33" s="28"/>
      <c r="D33" s="28"/>
      <c r="E33" s="16"/>
      <c r="F33" s="16"/>
      <c r="G33" s="28"/>
      <c r="H33" s="28"/>
      <c r="I33" s="28"/>
      <c r="J33" s="28"/>
      <c r="K33" s="28"/>
      <c r="L33" s="28"/>
      <c r="M33" s="28"/>
      <c r="N33" s="28"/>
      <c r="O33" s="16"/>
      <c r="P33" s="28"/>
      <c r="Q33" s="29"/>
      <c r="R33" s="28"/>
      <c r="S33" s="28"/>
      <c r="T33" s="16"/>
      <c r="U33" s="16"/>
      <c r="V33" s="16"/>
      <c r="W33" s="16"/>
      <c r="X33" s="30"/>
      <c r="Y33" s="30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ht="15" customHeight="1" x14ac:dyDescent="0.25">
      <c r="A34" s="7"/>
      <c r="B34" s="29"/>
      <c r="C34" s="28"/>
      <c r="D34" s="28"/>
      <c r="E34" s="16"/>
      <c r="F34" s="16"/>
      <c r="G34" s="28"/>
      <c r="H34" s="28"/>
      <c r="I34" s="28"/>
      <c r="J34" s="28"/>
      <c r="K34" s="28"/>
      <c r="L34" s="28"/>
      <c r="M34" s="28"/>
      <c r="N34" s="28"/>
      <c r="O34" s="16"/>
      <c r="P34" s="28"/>
      <c r="Q34" s="29"/>
      <c r="R34" s="28"/>
      <c r="S34" s="28"/>
      <c r="T34" s="16"/>
      <c r="U34" s="16"/>
      <c r="V34" s="16"/>
      <c r="W34" s="16"/>
      <c r="X34" s="30"/>
      <c r="Y34" s="30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 ht="15" customHeight="1" x14ac:dyDescent="0.25">
      <c r="A35" s="7"/>
      <c r="B35" s="29"/>
      <c r="C35" s="28"/>
      <c r="D35" s="28"/>
      <c r="E35" s="16"/>
      <c r="F35" s="16"/>
      <c r="G35" s="28"/>
      <c r="H35" s="28"/>
      <c r="I35" s="28"/>
      <c r="J35" s="28"/>
      <c r="K35" s="28"/>
      <c r="L35" s="28"/>
      <c r="M35" s="28"/>
      <c r="N35" s="28"/>
      <c r="O35" s="16"/>
      <c r="P35" s="28"/>
      <c r="Q35" s="29"/>
      <c r="R35" s="28"/>
      <c r="S35" s="28"/>
      <c r="T35" s="16"/>
      <c r="U35" s="16"/>
      <c r="V35" s="16"/>
      <c r="W35" s="16"/>
      <c r="X35" s="30"/>
      <c r="Y35" s="30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5" ht="15" customHeight="1" x14ac:dyDescent="0.25">
      <c r="A36" s="7"/>
      <c r="B36" s="29"/>
      <c r="C36" s="28"/>
      <c r="D36" s="28"/>
      <c r="E36" s="16"/>
      <c r="F36" s="16"/>
      <c r="G36" s="28"/>
      <c r="H36" s="28"/>
      <c r="I36" s="28"/>
      <c r="J36" s="28"/>
      <c r="K36" s="28"/>
      <c r="L36" s="28"/>
      <c r="M36" s="28"/>
      <c r="N36" s="28"/>
      <c r="O36" s="16"/>
      <c r="P36" s="28"/>
      <c r="Q36" s="29"/>
      <c r="R36" s="28"/>
      <c r="S36" s="28"/>
      <c r="T36" s="16"/>
      <c r="U36" s="16"/>
      <c r="V36" s="16"/>
      <c r="W36" s="16"/>
      <c r="X36" s="30"/>
      <c r="Y36" s="30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ht="15" customHeight="1" x14ac:dyDescent="0.25">
      <c r="A37" s="7"/>
      <c r="B37" s="29"/>
      <c r="C37" s="28"/>
      <c r="D37" s="28"/>
      <c r="E37" s="16"/>
      <c r="F37" s="16"/>
      <c r="G37" s="28"/>
      <c r="H37" s="28"/>
      <c r="I37" s="28"/>
      <c r="J37" s="28"/>
      <c r="K37" s="28"/>
      <c r="L37" s="28"/>
      <c r="M37" s="28"/>
      <c r="N37" s="28"/>
      <c r="O37" s="16"/>
      <c r="P37" s="28"/>
      <c r="Q37" s="29"/>
      <c r="R37" s="28"/>
      <c r="S37" s="28"/>
      <c r="T37" s="16"/>
      <c r="U37" s="16"/>
      <c r="V37" s="16"/>
      <c r="W37" s="16"/>
      <c r="X37" s="30"/>
      <c r="Y37" s="30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5" ht="15" customHeight="1" x14ac:dyDescent="0.25">
      <c r="A38" s="7"/>
      <c r="B38" s="29"/>
      <c r="C38" s="28"/>
      <c r="D38" s="28"/>
      <c r="E38" s="16"/>
      <c r="F38" s="16"/>
      <c r="G38" s="28"/>
      <c r="H38" s="28"/>
      <c r="I38" s="28"/>
      <c r="J38" s="28"/>
      <c r="K38" s="28"/>
      <c r="L38" s="28"/>
      <c r="M38" s="28"/>
      <c r="N38" s="28"/>
      <c r="O38" s="16"/>
      <c r="P38" s="28"/>
      <c r="Q38" s="29"/>
      <c r="R38" s="28"/>
      <c r="S38" s="28"/>
      <c r="T38" s="16"/>
      <c r="U38" s="16"/>
      <c r="V38" s="16"/>
      <c r="W38" s="16"/>
      <c r="X38" s="30"/>
      <c r="Y38" s="30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 ht="15" customHeight="1" x14ac:dyDescent="0.25">
      <c r="A39" s="7"/>
      <c r="B39" s="29"/>
      <c r="C39" s="28"/>
      <c r="D39" s="28"/>
      <c r="E39" s="16"/>
      <c r="F39" s="16"/>
      <c r="G39" s="28"/>
      <c r="H39" s="28"/>
      <c r="I39" s="28"/>
      <c r="J39" s="28"/>
      <c r="K39" s="28"/>
      <c r="L39" s="28"/>
      <c r="M39" s="28"/>
      <c r="N39" s="28"/>
      <c r="O39" s="16"/>
      <c r="P39" s="28"/>
      <c r="Q39" s="29"/>
      <c r="R39" s="28"/>
      <c r="S39" s="28"/>
      <c r="T39" s="16"/>
      <c r="U39" s="16"/>
      <c r="V39" s="16"/>
      <c r="W39" s="16"/>
      <c r="X39" s="30"/>
      <c r="Y39" s="30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5" ht="15" customHeight="1" x14ac:dyDescent="0.25">
      <c r="A40" s="7"/>
      <c r="B40" s="29"/>
      <c r="C40" s="28"/>
      <c r="D40" s="28"/>
      <c r="E40" s="16"/>
      <c r="F40" s="16"/>
      <c r="G40" s="28"/>
      <c r="H40" s="28"/>
      <c r="I40" s="28"/>
      <c r="J40" s="28"/>
      <c r="K40" s="28"/>
      <c r="L40" s="28"/>
      <c r="M40" s="28"/>
      <c r="N40" s="28"/>
      <c r="O40" s="16"/>
      <c r="P40" s="28"/>
      <c r="Q40" s="29"/>
      <c r="R40" s="28"/>
      <c r="S40" s="28"/>
      <c r="T40" s="16"/>
      <c r="U40" s="16"/>
      <c r="V40" s="16"/>
      <c r="W40" s="16"/>
      <c r="X40" s="30"/>
      <c r="Y40" s="30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 ht="15" customHeight="1" x14ac:dyDescent="0.25">
      <c r="A41" s="7"/>
      <c r="B41" s="29"/>
      <c r="C41" s="28"/>
      <c r="D41" s="28"/>
      <c r="E41" s="16"/>
      <c r="F41" s="16"/>
      <c r="G41" s="28"/>
      <c r="H41" s="28"/>
      <c r="I41" s="28"/>
      <c r="J41" s="28"/>
      <c r="K41" s="28"/>
      <c r="L41" s="28"/>
      <c r="M41" s="28"/>
      <c r="N41" s="28"/>
      <c r="O41" s="16"/>
      <c r="P41" s="28"/>
      <c r="Q41" s="29"/>
      <c r="R41" s="28"/>
      <c r="S41" s="28"/>
      <c r="T41" s="16"/>
      <c r="U41" s="16"/>
      <c r="V41" s="16"/>
      <c r="W41" s="16"/>
      <c r="X41" s="30"/>
      <c r="Y41" s="30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 ht="15" customHeight="1" x14ac:dyDescent="0.25">
      <c r="A42" s="7"/>
      <c r="B42" s="29"/>
      <c r="C42" s="28"/>
      <c r="D42" s="28"/>
      <c r="E42" s="16"/>
      <c r="F42" s="16"/>
      <c r="G42" s="28"/>
      <c r="H42" s="28"/>
      <c r="I42" s="28"/>
      <c r="J42" s="28"/>
      <c r="K42" s="28"/>
      <c r="L42" s="28"/>
      <c r="M42" s="28"/>
      <c r="N42" s="28"/>
      <c r="O42" s="16"/>
      <c r="P42" s="28"/>
      <c r="Q42" s="29"/>
      <c r="R42" s="28"/>
      <c r="S42" s="28"/>
      <c r="T42" s="16"/>
      <c r="U42" s="16"/>
      <c r="V42" s="16"/>
      <c r="W42" s="16"/>
      <c r="X42" s="30"/>
      <c r="Y42" s="30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35" ht="15" customHeight="1" x14ac:dyDescent="0.25">
      <c r="A43" s="7"/>
      <c r="B43" s="29"/>
      <c r="C43" s="28"/>
      <c r="D43" s="28"/>
      <c r="E43" s="16"/>
      <c r="F43" s="16"/>
      <c r="G43" s="28"/>
      <c r="H43" s="28"/>
      <c r="I43" s="28"/>
      <c r="J43" s="28"/>
      <c r="K43" s="28"/>
      <c r="L43" s="28"/>
      <c r="M43" s="28"/>
      <c r="N43" s="28"/>
      <c r="O43" s="16"/>
      <c r="P43" s="28"/>
      <c r="Q43" s="29"/>
      <c r="R43" s="28"/>
      <c r="S43" s="28"/>
      <c r="T43" s="16"/>
      <c r="U43" s="16"/>
      <c r="V43" s="16"/>
      <c r="W43" s="16"/>
      <c r="X43" s="30"/>
      <c r="Y43" s="30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35" ht="15" customHeight="1" x14ac:dyDescent="0.25">
      <c r="A44" s="7"/>
      <c r="B44" s="29"/>
      <c r="C44" s="28"/>
      <c r="D44" s="28"/>
      <c r="E44" s="16"/>
      <c r="F44" s="16"/>
      <c r="G44" s="28"/>
      <c r="H44" s="28"/>
      <c r="I44" s="28"/>
      <c r="J44" s="28"/>
      <c r="K44" s="28"/>
      <c r="L44" s="28"/>
      <c r="M44" s="28"/>
      <c r="N44" s="28"/>
      <c r="O44" s="16"/>
      <c r="P44" s="28"/>
      <c r="Q44" s="29"/>
      <c r="R44" s="28"/>
      <c r="S44" s="28"/>
      <c r="T44" s="16"/>
      <c r="U44" s="16"/>
      <c r="V44" s="16"/>
      <c r="W44" s="16"/>
      <c r="X44" s="30"/>
      <c r="Y44" s="30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35" ht="15" customHeight="1" x14ac:dyDescent="0.25">
      <c r="A45" s="7"/>
      <c r="B45" s="29"/>
      <c r="C45" s="28"/>
      <c r="D45" s="28"/>
      <c r="E45" s="16"/>
      <c r="F45" s="16"/>
      <c r="G45" s="28"/>
      <c r="H45" s="28"/>
      <c r="I45" s="28"/>
      <c r="J45" s="28"/>
      <c r="K45" s="28"/>
      <c r="L45" s="28"/>
      <c r="M45" s="28"/>
      <c r="N45" s="28"/>
      <c r="O45" s="16"/>
      <c r="P45" s="28"/>
      <c r="Q45" s="29"/>
      <c r="R45" s="28"/>
      <c r="S45" s="28"/>
      <c r="T45" s="16"/>
      <c r="U45" s="16"/>
      <c r="V45" s="16"/>
      <c r="W45" s="16"/>
      <c r="X45" s="30"/>
      <c r="Y45" s="30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 ht="15" customHeight="1" x14ac:dyDescent="0.25">
      <c r="A46" s="7"/>
      <c r="B46" s="29"/>
      <c r="C46" s="28"/>
      <c r="D46" s="28"/>
      <c r="E46" s="16"/>
      <c r="F46" s="16"/>
      <c r="G46" s="28"/>
      <c r="H46" s="28"/>
      <c r="I46" s="28"/>
      <c r="J46" s="28"/>
      <c r="K46" s="28"/>
      <c r="L46" s="28"/>
      <c r="M46" s="28"/>
      <c r="N46" s="28"/>
      <c r="O46" s="16"/>
      <c r="P46" s="28"/>
      <c r="Q46" s="29"/>
      <c r="R46" s="28"/>
      <c r="S46" s="28"/>
      <c r="T46" s="16"/>
      <c r="U46" s="16"/>
      <c r="V46" s="16"/>
      <c r="W46" s="16"/>
      <c r="X46" s="30"/>
      <c r="Y46" s="30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5" ht="15" customHeight="1" x14ac:dyDescent="0.25">
      <c r="A47" s="7"/>
      <c r="B47" s="29"/>
      <c r="C47" s="28"/>
      <c r="D47" s="28"/>
      <c r="E47" s="16"/>
      <c r="F47" s="16"/>
      <c r="G47" s="28"/>
      <c r="H47" s="28"/>
      <c r="I47" s="28"/>
      <c r="J47" s="28"/>
      <c r="K47" s="28"/>
      <c r="L47" s="28"/>
      <c r="M47" s="28"/>
      <c r="N47" s="28"/>
      <c r="O47" s="16"/>
      <c r="P47" s="28"/>
      <c r="Q47" s="29"/>
      <c r="R47" s="28"/>
      <c r="S47" s="28"/>
      <c r="T47" s="16"/>
      <c r="U47" s="16"/>
      <c r="V47" s="16"/>
      <c r="W47" s="16"/>
      <c r="X47" s="30"/>
      <c r="Y47" s="30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35" ht="15" customHeight="1" x14ac:dyDescent="0.25">
      <c r="A48" s="7"/>
      <c r="B48" s="29"/>
      <c r="C48" s="28"/>
      <c r="D48" s="28"/>
      <c r="E48" s="16"/>
      <c r="F48" s="16"/>
      <c r="G48" s="28"/>
      <c r="H48" s="28"/>
      <c r="I48" s="28"/>
      <c r="J48" s="28"/>
      <c r="K48" s="28"/>
      <c r="L48" s="28"/>
      <c r="M48" s="28"/>
      <c r="N48" s="28"/>
      <c r="O48" s="16"/>
      <c r="P48" s="28"/>
      <c r="Q48" s="29"/>
      <c r="R48" s="28"/>
      <c r="S48" s="28"/>
      <c r="T48" s="16"/>
      <c r="U48" s="16"/>
      <c r="V48" s="16"/>
      <c r="W48" s="16"/>
      <c r="X48" s="30"/>
      <c r="Y48" s="30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1:35" ht="15" customHeight="1" x14ac:dyDescent="0.25">
      <c r="A49" s="7"/>
      <c r="B49" s="29"/>
      <c r="C49" s="28"/>
      <c r="D49" s="28"/>
      <c r="E49" s="16"/>
      <c r="F49" s="16"/>
      <c r="G49" s="28"/>
      <c r="H49" s="28"/>
      <c r="I49" s="28"/>
      <c r="J49" s="28"/>
      <c r="K49" s="28"/>
      <c r="L49" s="28"/>
      <c r="M49" s="28"/>
      <c r="N49" s="28"/>
      <c r="O49" s="16"/>
      <c r="P49" s="28"/>
      <c r="Q49" s="29"/>
      <c r="R49" s="28"/>
      <c r="S49" s="28"/>
      <c r="T49" s="16"/>
      <c r="U49" s="16"/>
      <c r="V49" s="16"/>
      <c r="W49" s="16"/>
      <c r="X49" s="30"/>
      <c r="Y49" s="30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35" ht="15" customHeight="1" x14ac:dyDescent="0.25">
      <c r="A50" s="7"/>
      <c r="B50" s="29"/>
      <c r="C50" s="28"/>
      <c r="D50" s="28"/>
      <c r="E50" s="16"/>
      <c r="F50" s="16"/>
      <c r="G50" s="28"/>
      <c r="H50" s="28"/>
      <c r="I50" s="28"/>
      <c r="J50" s="28"/>
      <c r="K50" s="28"/>
      <c r="L50" s="28"/>
      <c r="M50" s="28"/>
      <c r="N50" s="28"/>
      <c r="O50" s="16"/>
      <c r="P50" s="28"/>
      <c r="Q50" s="29"/>
      <c r="R50" s="28"/>
      <c r="S50" s="28"/>
      <c r="T50" s="16"/>
      <c r="U50" s="16"/>
      <c r="V50" s="16"/>
      <c r="W50" s="16"/>
      <c r="X50" s="30"/>
      <c r="Y50" s="30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5" ht="15" customHeight="1" x14ac:dyDescent="0.25">
      <c r="A51" s="7"/>
      <c r="B51" s="29"/>
      <c r="C51" s="28"/>
      <c r="D51" s="28"/>
      <c r="E51" s="16"/>
      <c r="F51" s="16"/>
      <c r="G51" s="28"/>
      <c r="H51" s="28"/>
      <c r="I51" s="28"/>
      <c r="J51" s="28"/>
      <c r="K51" s="28"/>
      <c r="L51" s="28"/>
      <c r="M51" s="28"/>
      <c r="N51" s="28"/>
      <c r="O51" s="16"/>
      <c r="P51" s="28"/>
      <c r="Q51" s="29"/>
      <c r="R51" s="28"/>
      <c r="S51" s="28"/>
      <c r="T51" s="16"/>
      <c r="U51" s="16"/>
      <c r="V51" s="16"/>
      <c r="W51" s="16"/>
      <c r="X51" s="30"/>
      <c r="Y51" s="30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" customHeight="1" x14ac:dyDescent="0.25">
      <c r="A52" s="7"/>
      <c r="B52" s="29"/>
      <c r="C52" s="28"/>
      <c r="D52" s="28"/>
      <c r="E52" s="16"/>
      <c r="F52" s="16"/>
      <c r="G52" s="28"/>
      <c r="H52" s="28"/>
      <c r="I52" s="28"/>
      <c r="J52" s="28"/>
      <c r="K52" s="28"/>
      <c r="L52" s="28"/>
      <c r="M52" s="28"/>
      <c r="N52" s="28"/>
      <c r="O52" s="16"/>
      <c r="P52" s="28"/>
      <c r="Q52" s="29"/>
      <c r="R52" s="28"/>
      <c r="S52" s="28"/>
      <c r="T52" s="16"/>
      <c r="U52" s="16"/>
      <c r="V52" s="16"/>
      <c r="W52" s="16"/>
      <c r="X52" s="30"/>
      <c r="Y52" s="30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customHeight="1" x14ac:dyDescent="0.25">
      <c r="A53" s="7"/>
      <c r="B53" s="29"/>
      <c r="C53" s="28"/>
      <c r="D53" s="28"/>
      <c r="E53" s="16"/>
      <c r="F53" s="16"/>
      <c r="G53" s="28"/>
      <c r="H53" s="28"/>
      <c r="I53" s="28"/>
      <c r="J53" s="28"/>
      <c r="K53" s="28"/>
      <c r="L53" s="28"/>
      <c r="M53" s="28"/>
      <c r="N53" s="28"/>
      <c r="O53" s="16"/>
      <c r="P53" s="28"/>
      <c r="Q53" s="29"/>
      <c r="R53" s="28"/>
      <c r="S53" s="28"/>
      <c r="T53" s="16"/>
      <c r="U53" s="16"/>
      <c r="V53" s="16"/>
      <c r="W53" s="16"/>
      <c r="X53" s="30"/>
      <c r="Y53" s="30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ht="15" customHeight="1" x14ac:dyDescent="0.25">
      <c r="A54" s="7"/>
      <c r="B54" s="29"/>
      <c r="C54" s="28"/>
      <c r="D54" s="28"/>
      <c r="E54" s="16"/>
      <c r="F54" s="16"/>
      <c r="G54" s="28"/>
      <c r="H54" s="28"/>
      <c r="I54" s="28"/>
      <c r="J54" s="28"/>
      <c r="K54" s="28"/>
      <c r="L54" s="28"/>
      <c r="M54" s="28"/>
      <c r="N54" s="28"/>
      <c r="O54" s="16"/>
      <c r="P54" s="28"/>
      <c r="Q54" s="29"/>
      <c r="R54" s="28"/>
      <c r="S54" s="28"/>
      <c r="T54" s="16"/>
      <c r="U54" s="16"/>
      <c r="V54" s="16"/>
      <c r="W54" s="16"/>
      <c r="X54" s="30"/>
      <c r="Y54" s="30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1:35" ht="15" customHeight="1" x14ac:dyDescent="0.25">
      <c r="A55" s="7"/>
      <c r="B55" s="29"/>
      <c r="C55" s="28"/>
      <c r="D55" s="28"/>
      <c r="E55" s="16"/>
      <c r="F55" s="16"/>
      <c r="G55" s="28"/>
      <c r="H55" s="28"/>
      <c r="I55" s="28"/>
      <c r="J55" s="28"/>
      <c r="K55" s="28"/>
      <c r="L55" s="28"/>
      <c r="M55" s="28"/>
      <c r="N55" s="28"/>
      <c r="O55" s="16"/>
      <c r="P55" s="28"/>
      <c r="Q55" s="29"/>
      <c r="R55" s="28"/>
      <c r="S55" s="28"/>
      <c r="T55" s="16"/>
      <c r="U55" s="16"/>
      <c r="V55" s="16"/>
      <c r="W55" s="16"/>
      <c r="X55" s="30"/>
      <c r="Y55" s="30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5" ht="15" customHeight="1" x14ac:dyDescent="0.25">
      <c r="A56" s="7"/>
      <c r="B56" s="29"/>
      <c r="C56" s="28"/>
      <c r="D56" s="28"/>
      <c r="E56" s="16"/>
      <c r="F56" s="16"/>
      <c r="G56" s="28"/>
      <c r="H56" s="28"/>
      <c r="I56" s="28"/>
      <c r="J56" s="28"/>
      <c r="K56" s="28"/>
      <c r="L56" s="28"/>
      <c r="M56" s="28"/>
      <c r="N56" s="28"/>
      <c r="O56" s="16"/>
      <c r="P56" s="28"/>
      <c r="Q56" s="29"/>
      <c r="R56" s="28"/>
      <c r="S56" s="28"/>
      <c r="T56" s="16"/>
      <c r="U56" s="16"/>
      <c r="V56" s="16"/>
      <c r="W56" s="16"/>
      <c r="X56" s="30"/>
      <c r="Y56" s="30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5" ht="15" customHeight="1" x14ac:dyDescent="0.25">
      <c r="A57" s="7"/>
      <c r="B57" s="29"/>
      <c r="C57" s="28"/>
      <c r="D57" s="28"/>
      <c r="E57" s="16"/>
      <c r="F57" s="16"/>
      <c r="G57" s="28"/>
      <c r="H57" s="28"/>
      <c r="I57" s="28"/>
      <c r="J57" s="28"/>
      <c r="K57" s="28"/>
      <c r="L57" s="28"/>
      <c r="M57" s="28"/>
      <c r="N57" s="28"/>
      <c r="O57" s="16"/>
      <c r="P57" s="28"/>
      <c r="Q57" s="29"/>
      <c r="R57" s="28"/>
      <c r="S57" s="28"/>
      <c r="T57" s="16"/>
      <c r="U57" s="16"/>
      <c r="V57" s="16"/>
      <c r="W57" s="16"/>
      <c r="X57" s="30"/>
      <c r="Y57" s="30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1:35" ht="15" customHeight="1" x14ac:dyDescent="0.25">
      <c r="A58" s="7"/>
      <c r="B58" s="29"/>
      <c r="C58" s="28"/>
      <c r="D58" s="28"/>
      <c r="E58" s="16"/>
      <c r="F58" s="16"/>
      <c r="G58" s="28"/>
      <c r="H58" s="28"/>
      <c r="I58" s="28"/>
      <c r="J58" s="28"/>
      <c r="K58" s="28"/>
      <c r="L58" s="28"/>
      <c r="M58" s="28"/>
      <c r="N58" s="28"/>
      <c r="O58" s="16"/>
      <c r="P58" s="28"/>
      <c r="Q58" s="29"/>
      <c r="R58" s="28"/>
      <c r="S58" s="28"/>
      <c r="T58" s="16"/>
      <c r="U58" s="16"/>
      <c r="V58" s="16"/>
      <c r="W58" s="16"/>
      <c r="X58" s="30"/>
      <c r="Y58" s="30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1:35" ht="15" customHeight="1" x14ac:dyDescent="0.25">
      <c r="A59" s="7"/>
      <c r="B59" s="29"/>
      <c r="C59" s="28"/>
      <c r="D59" s="28"/>
      <c r="E59" s="16"/>
      <c r="F59" s="16"/>
      <c r="G59" s="28"/>
      <c r="H59" s="28"/>
      <c r="I59" s="28"/>
      <c r="J59" s="28"/>
      <c r="K59" s="28"/>
      <c r="L59" s="28"/>
      <c r="M59" s="28"/>
      <c r="N59" s="28"/>
      <c r="O59" s="16"/>
      <c r="P59" s="28"/>
      <c r="Q59" s="29"/>
      <c r="R59" s="28"/>
      <c r="S59" s="28"/>
      <c r="T59" s="16"/>
      <c r="U59" s="16"/>
      <c r="V59" s="16"/>
      <c r="W59" s="16"/>
      <c r="X59" s="30"/>
      <c r="Y59" s="30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1:35" ht="15" customHeight="1" x14ac:dyDescent="0.25">
      <c r="A60" s="7"/>
      <c r="B60" s="29"/>
      <c r="C60" s="28"/>
      <c r="D60" s="28"/>
      <c r="E60" s="16"/>
      <c r="F60" s="16"/>
      <c r="G60" s="28"/>
      <c r="H60" s="28"/>
      <c r="I60" s="28"/>
      <c r="J60" s="28"/>
      <c r="K60" s="28"/>
      <c r="L60" s="28"/>
      <c r="M60" s="28"/>
      <c r="N60" s="28"/>
      <c r="O60" s="16"/>
      <c r="P60" s="28"/>
      <c r="Q60" s="29"/>
      <c r="R60" s="28"/>
      <c r="S60" s="28"/>
      <c r="T60" s="16"/>
      <c r="U60" s="16"/>
      <c r="V60" s="16"/>
      <c r="W60" s="16"/>
      <c r="X60" s="30"/>
      <c r="Y60" s="30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1:35" ht="15" customHeight="1" x14ac:dyDescent="0.25">
      <c r="A61" s="7"/>
      <c r="B61" s="29"/>
      <c r="C61" s="28"/>
      <c r="D61" s="28"/>
      <c r="E61" s="16"/>
      <c r="F61" s="16"/>
      <c r="G61" s="28"/>
      <c r="H61" s="28"/>
      <c r="I61" s="28"/>
      <c r="J61" s="28"/>
      <c r="K61" s="28"/>
      <c r="L61" s="28"/>
      <c r="M61" s="28"/>
      <c r="N61" s="28"/>
      <c r="O61" s="16"/>
      <c r="P61" s="28"/>
      <c r="Q61" s="29"/>
      <c r="R61" s="28"/>
      <c r="S61" s="28"/>
      <c r="T61" s="16"/>
      <c r="U61" s="16"/>
      <c r="V61" s="16"/>
      <c r="W61" s="16"/>
      <c r="X61" s="30"/>
      <c r="Y61" s="30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5" ht="15" customHeight="1" x14ac:dyDescent="0.25">
      <c r="A62" s="7"/>
      <c r="B62" s="29"/>
      <c r="C62" s="28"/>
      <c r="D62" s="28"/>
      <c r="E62" s="16"/>
      <c r="F62" s="16"/>
      <c r="G62" s="28"/>
      <c r="H62" s="28"/>
      <c r="I62" s="28"/>
      <c r="J62" s="28"/>
      <c r="K62" s="28"/>
      <c r="L62" s="28"/>
      <c r="M62" s="28"/>
      <c r="N62" s="28"/>
      <c r="O62" s="16"/>
      <c r="P62" s="28"/>
      <c r="Q62" s="29"/>
      <c r="R62" s="28"/>
      <c r="S62" s="28"/>
      <c r="T62" s="16"/>
      <c r="U62" s="16"/>
      <c r="V62" s="16"/>
      <c r="W62" s="16"/>
      <c r="X62" s="30"/>
      <c r="Y62" s="30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1:35" ht="15" customHeight="1" x14ac:dyDescent="0.25">
      <c r="A63" s="7"/>
      <c r="B63" s="29"/>
      <c r="C63" s="28"/>
      <c r="D63" s="28"/>
      <c r="E63" s="16"/>
      <c r="F63" s="16"/>
      <c r="G63" s="28"/>
      <c r="H63" s="28"/>
      <c r="I63" s="28"/>
      <c r="J63" s="28"/>
      <c r="K63" s="28"/>
      <c r="L63" s="28"/>
      <c r="M63" s="28"/>
      <c r="N63" s="28"/>
      <c r="O63" s="16"/>
      <c r="P63" s="28"/>
      <c r="Q63" s="29"/>
      <c r="R63" s="28"/>
      <c r="S63" s="28"/>
      <c r="T63" s="16"/>
      <c r="U63" s="16"/>
      <c r="V63" s="16"/>
      <c r="W63" s="16"/>
      <c r="X63" s="30"/>
      <c r="Y63" s="30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1:35" ht="15" customHeight="1" x14ac:dyDescent="0.25">
      <c r="A64" s="7"/>
      <c r="B64" s="29"/>
      <c r="C64" s="28"/>
      <c r="D64" s="28"/>
      <c r="E64" s="16"/>
      <c r="F64" s="16"/>
      <c r="G64" s="28"/>
      <c r="H64" s="28"/>
      <c r="I64" s="28"/>
      <c r="J64" s="28"/>
      <c r="K64" s="28"/>
      <c r="L64" s="28"/>
      <c r="M64" s="28"/>
      <c r="N64" s="28"/>
      <c r="O64" s="16"/>
      <c r="P64" s="28"/>
      <c r="Q64" s="29"/>
      <c r="R64" s="28"/>
      <c r="S64" s="28"/>
      <c r="T64" s="16"/>
      <c r="U64" s="16"/>
      <c r="V64" s="16"/>
      <c r="W64" s="16"/>
      <c r="X64" s="30"/>
      <c r="Y64" s="30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ht="15" customHeight="1" x14ac:dyDescent="0.25">
      <c r="A65" s="7"/>
      <c r="B65" s="29"/>
      <c r="C65" s="28"/>
      <c r="D65" s="28"/>
      <c r="E65" s="16"/>
      <c r="F65" s="16"/>
      <c r="G65" s="28"/>
      <c r="H65" s="28"/>
      <c r="I65" s="28"/>
      <c r="J65" s="28"/>
      <c r="K65" s="28"/>
      <c r="L65" s="28"/>
      <c r="M65" s="28"/>
      <c r="N65" s="28"/>
      <c r="O65" s="16"/>
      <c r="P65" s="28"/>
      <c r="Q65" s="29"/>
      <c r="R65" s="28"/>
      <c r="S65" s="28"/>
      <c r="T65" s="16"/>
      <c r="U65" s="16"/>
      <c r="V65" s="16"/>
      <c r="W65" s="16"/>
      <c r="X65" s="30"/>
      <c r="Y65" s="30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1:35" ht="15" customHeight="1" x14ac:dyDescent="0.25">
      <c r="A66" s="7"/>
      <c r="B66" s="29"/>
      <c r="C66" s="28"/>
      <c r="D66" s="28"/>
      <c r="E66" s="16"/>
      <c r="F66" s="16"/>
      <c r="G66" s="28"/>
      <c r="H66" s="28"/>
      <c r="I66" s="28"/>
      <c r="J66" s="28"/>
      <c r="K66" s="28"/>
      <c r="L66" s="28"/>
      <c r="M66" s="28"/>
      <c r="N66" s="28"/>
      <c r="O66" s="16"/>
      <c r="P66" s="28"/>
      <c r="Q66" s="29"/>
      <c r="R66" s="28"/>
      <c r="S66" s="28"/>
      <c r="T66" s="16"/>
      <c r="U66" s="16"/>
      <c r="V66" s="16"/>
      <c r="W66" s="16"/>
      <c r="X66" s="30"/>
      <c r="Y66" s="30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1:35" ht="15" customHeight="1" x14ac:dyDescent="0.25">
      <c r="A67" s="7"/>
      <c r="B67" s="29"/>
      <c r="C67" s="28"/>
      <c r="D67" s="28"/>
      <c r="E67" s="16"/>
      <c r="F67" s="16"/>
      <c r="G67" s="28"/>
      <c r="H67" s="28"/>
      <c r="I67" s="28"/>
      <c r="J67" s="28"/>
      <c r="K67" s="28"/>
      <c r="L67" s="28"/>
      <c r="M67" s="28"/>
      <c r="N67" s="28"/>
      <c r="O67" s="16"/>
      <c r="P67" s="28"/>
      <c r="Q67" s="29"/>
      <c r="R67" s="28"/>
      <c r="S67" s="28"/>
      <c r="T67" s="16"/>
      <c r="U67" s="16"/>
      <c r="V67" s="16"/>
      <c r="W67" s="16"/>
      <c r="X67" s="30"/>
      <c r="Y67" s="30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 spans="1:35" ht="15" customHeight="1" x14ac:dyDescent="0.25">
      <c r="A68" s="7"/>
      <c r="B68" s="29"/>
      <c r="C68" s="28"/>
      <c r="D68" s="28"/>
      <c r="E68" s="16"/>
      <c r="F68" s="16"/>
      <c r="G68" s="28"/>
      <c r="H68" s="28"/>
      <c r="I68" s="28"/>
      <c r="J68" s="28"/>
      <c r="K68" s="28"/>
      <c r="L68" s="28"/>
      <c r="M68" s="28"/>
      <c r="N68" s="28"/>
      <c r="O68" s="16"/>
      <c r="P68" s="28"/>
      <c r="Q68" s="29"/>
      <c r="R68" s="28"/>
      <c r="S68" s="28"/>
      <c r="T68" s="16"/>
      <c r="U68" s="16"/>
      <c r="V68" s="16"/>
      <c r="W68" s="16"/>
      <c r="X68" s="30"/>
      <c r="Y68" s="30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1:35" ht="15" customHeight="1" x14ac:dyDescent="0.25">
      <c r="A69" s="7"/>
      <c r="B69" s="29"/>
      <c r="C69" s="28"/>
      <c r="D69" s="28"/>
      <c r="E69" s="16"/>
      <c r="F69" s="16"/>
      <c r="G69" s="28"/>
      <c r="H69" s="28"/>
      <c r="I69" s="28"/>
      <c r="J69" s="28"/>
      <c r="K69" s="28"/>
      <c r="L69" s="28"/>
      <c r="M69" s="28"/>
      <c r="N69" s="28"/>
      <c r="O69" s="16"/>
      <c r="P69" s="28"/>
      <c r="Q69" s="29"/>
      <c r="R69" s="28"/>
      <c r="S69" s="28"/>
      <c r="T69" s="16"/>
      <c r="U69" s="16"/>
      <c r="V69" s="16"/>
      <c r="W69" s="16"/>
      <c r="X69" s="30"/>
      <c r="Y69" s="30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1:35" ht="15" customHeight="1" x14ac:dyDescent="0.25">
      <c r="A70" s="7"/>
      <c r="B70" s="29"/>
      <c r="C70" s="28"/>
      <c r="D70" s="28"/>
      <c r="E70" s="16"/>
      <c r="F70" s="16"/>
      <c r="G70" s="28"/>
      <c r="H70" s="28"/>
      <c r="I70" s="28"/>
      <c r="J70" s="28"/>
      <c r="K70" s="28"/>
      <c r="L70" s="28"/>
      <c r="M70" s="28"/>
      <c r="N70" s="28"/>
      <c r="O70" s="16"/>
      <c r="P70" s="28"/>
      <c r="Q70" s="29"/>
      <c r="R70" s="28"/>
      <c r="S70" s="28"/>
      <c r="T70" s="16"/>
      <c r="U70" s="16"/>
      <c r="V70" s="16"/>
      <c r="W70" s="16"/>
      <c r="X70" s="30"/>
      <c r="Y70" s="30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1:35" ht="15" customHeight="1" x14ac:dyDescent="0.25">
      <c r="A71" s="7"/>
      <c r="B71" s="29"/>
      <c r="C71" s="28"/>
      <c r="D71" s="28"/>
      <c r="E71" s="16"/>
      <c r="F71" s="16"/>
      <c r="G71" s="28"/>
      <c r="H71" s="28"/>
      <c r="I71" s="28"/>
      <c r="J71" s="28"/>
      <c r="K71" s="28"/>
      <c r="L71" s="28"/>
      <c r="M71" s="28"/>
      <c r="N71" s="28"/>
      <c r="O71" s="16"/>
      <c r="P71" s="28"/>
      <c r="Q71" s="29"/>
      <c r="R71" s="28"/>
      <c r="S71" s="28"/>
      <c r="T71" s="16"/>
      <c r="U71" s="16"/>
      <c r="V71" s="16"/>
      <c r="W71" s="16"/>
      <c r="X71" s="30"/>
      <c r="Y71" s="30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1:35" ht="15" customHeight="1" x14ac:dyDescent="0.25">
      <c r="A72" s="7"/>
      <c r="B72" s="29"/>
      <c r="C72" s="28"/>
      <c r="D72" s="28"/>
      <c r="E72" s="16"/>
      <c r="F72" s="16"/>
      <c r="G72" s="28"/>
      <c r="H72" s="28"/>
      <c r="I72" s="28"/>
      <c r="J72" s="28"/>
      <c r="K72" s="28"/>
      <c r="L72" s="28"/>
      <c r="M72" s="28"/>
      <c r="N72" s="28"/>
      <c r="O72" s="16"/>
      <c r="P72" s="28"/>
      <c r="Q72" s="29"/>
      <c r="R72" s="28"/>
      <c r="S72" s="28"/>
      <c r="T72" s="16"/>
      <c r="U72" s="16"/>
      <c r="V72" s="16"/>
      <c r="W72" s="16"/>
      <c r="X72" s="30"/>
      <c r="Y72" s="30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1:35" ht="15" customHeight="1" x14ac:dyDescent="0.25">
      <c r="A73" s="7"/>
      <c r="B73" s="29"/>
      <c r="C73" s="28"/>
      <c r="D73" s="28"/>
      <c r="E73" s="16"/>
      <c r="F73" s="16"/>
      <c r="G73" s="28"/>
      <c r="H73" s="28"/>
      <c r="I73" s="28"/>
      <c r="J73" s="28"/>
      <c r="K73" s="28"/>
      <c r="L73" s="28"/>
      <c r="M73" s="28"/>
      <c r="N73" s="28"/>
      <c r="O73" s="16"/>
      <c r="P73" s="28"/>
      <c r="Q73" s="29"/>
      <c r="R73" s="28"/>
      <c r="S73" s="28"/>
      <c r="T73" s="16"/>
      <c r="U73" s="16"/>
      <c r="V73" s="16"/>
      <c r="W73" s="16"/>
      <c r="X73" s="30"/>
      <c r="Y73" s="30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5" ht="15" customHeight="1" x14ac:dyDescent="0.25">
      <c r="A74" s="7"/>
      <c r="B74" s="29"/>
      <c r="C74" s="28"/>
      <c r="D74" s="28"/>
      <c r="E74" s="16"/>
      <c r="F74" s="16"/>
      <c r="G74" s="28"/>
      <c r="H74" s="28"/>
      <c r="I74" s="28"/>
      <c r="J74" s="28"/>
      <c r="K74" s="28"/>
      <c r="L74" s="28"/>
      <c r="M74" s="28"/>
      <c r="N74" s="28"/>
      <c r="O74" s="16"/>
      <c r="P74" s="28"/>
      <c r="Q74" s="29"/>
      <c r="R74" s="28"/>
      <c r="S74" s="28"/>
      <c r="T74" s="16"/>
      <c r="U74" s="16"/>
      <c r="V74" s="16"/>
      <c r="W74" s="16"/>
      <c r="X74" s="30"/>
      <c r="Y74" s="30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1:35" ht="15" customHeight="1" x14ac:dyDescent="0.25">
      <c r="A75" s="7"/>
      <c r="B75" s="29"/>
      <c r="C75" s="28"/>
      <c r="D75" s="28"/>
      <c r="E75" s="16"/>
      <c r="F75" s="16"/>
      <c r="G75" s="28"/>
      <c r="H75" s="28"/>
      <c r="I75" s="28"/>
      <c r="J75" s="28"/>
      <c r="K75" s="28"/>
      <c r="L75" s="28"/>
      <c r="M75" s="28"/>
      <c r="N75" s="28"/>
      <c r="O75" s="16"/>
      <c r="P75" s="28"/>
      <c r="Q75" s="29"/>
      <c r="R75" s="28"/>
      <c r="S75" s="28"/>
      <c r="T75" s="16"/>
      <c r="U75" s="16"/>
      <c r="V75" s="16"/>
      <c r="W75" s="16"/>
      <c r="X75" s="30"/>
      <c r="Y75" s="30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1:35" ht="15" customHeight="1" x14ac:dyDescent="0.25">
      <c r="A76" s="7"/>
      <c r="B76" s="29"/>
      <c r="C76" s="28"/>
      <c r="D76" s="28"/>
      <c r="E76" s="16"/>
      <c r="F76" s="16"/>
      <c r="G76" s="28"/>
      <c r="H76" s="28"/>
      <c r="I76" s="28"/>
      <c r="J76" s="28"/>
      <c r="K76" s="28"/>
      <c r="L76" s="28"/>
      <c r="M76" s="28"/>
      <c r="N76" s="28"/>
      <c r="O76" s="16"/>
      <c r="P76" s="28"/>
      <c r="Q76" s="29"/>
      <c r="R76" s="28"/>
      <c r="S76" s="28"/>
      <c r="T76" s="16"/>
      <c r="U76" s="16"/>
      <c r="V76" s="16"/>
      <c r="W76" s="16"/>
      <c r="X76" s="30"/>
      <c r="Y76" s="30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1:35" ht="15" customHeight="1" x14ac:dyDescent="0.25">
      <c r="A77" s="7"/>
      <c r="B77" s="29"/>
      <c r="C77" s="28"/>
      <c r="D77" s="28"/>
      <c r="E77" s="16"/>
      <c r="F77" s="16"/>
      <c r="G77" s="28"/>
      <c r="H77" s="28"/>
      <c r="I77" s="28"/>
      <c r="J77" s="28"/>
      <c r="K77" s="28"/>
      <c r="L77" s="28"/>
      <c r="M77" s="28"/>
      <c r="N77" s="28"/>
      <c r="O77" s="16"/>
      <c r="P77" s="28"/>
      <c r="Q77" s="29"/>
      <c r="R77" s="28"/>
      <c r="S77" s="28"/>
      <c r="T77" s="16"/>
      <c r="U77" s="16"/>
      <c r="V77" s="16"/>
      <c r="W77" s="16"/>
      <c r="X77" s="30"/>
      <c r="Y77" s="30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1:35" ht="15" customHeight="1" x14ac:dyDescent="0.25">
      <c r="A78" s="7"/>
      <c r="B78" s="29"/>
      <c r="C78" s="28"/>
      <c r="D78" s="28"/>
      <c r="E78" s="16"/>
      <c r="F78" s="16"/>
      <c r="G78" s="28"/>
      <c r="H78" s="28"/>
      <c r="I78" s="28"/>
      <c r="J78" s="28"/>
      <c r="K78" s="28"/>
      <c r="L78" s="28"/>
      <c r="M78" s="28"/>
      <c r="N78" s="28"/>
      <c r="O78" s="16"/>
      <c r="P78" s="28"/>
      <c r="Q78" s="29"/>
      <c r="R78" s="28"/>
      <c r="S78" s="28"/>
      <c r="T78" s="16"/>
      <c r="U78" s="16"/>
      <c r="V78" s="16"/>
      <c r="W78" s="16"/>
      <c r="X78" s="30"/>
      <c r="Y78" s="30"/>
      <c r="Z78" s="16"/>
      <c r="AA78" s="16"/>
      <c r="AB78" s="16"/>
      <c r="AC78" s="16"/>
      <c r="AD78" s="16"/>
      <c r="AE78" s="16"/>
      <c r="AF78" s="16"/>
      <c r="AG78" s="16"/>
      <c r="AH78" s="16"/>
      <c r="AI78" s="16"/>
    </row>
    <row r="79" spans="1:35" ht="15" customHeight="1" x14ac:dyDescent="0.25">
      <c r="A79" s="7"/>
      <c r="B79" s="29"/>
      <c r="C79" s="28"/>
      <c r="D79" s="28"/>
      <c r="E79" s="16"/>
      <c r="F79" s="16"/>
      <c r="G79" s="28"/>
      <c r="H79" s="28"/>
      <c r="I79" s="28"/>
      <c r="J79" s="28"/>
      <c r="K79" s="28"/>
      <c r="L79" s="28"/>
      <c r="M79" s="28"/>
      <c r="N79" s="28"/>
      <c r="O79" s="16"/>
      <c r="P79" s="28"/>
      <c r="Q79" s="29"/>
      <c r="R79" s="28"/>
      <c r="S79" s="28"/>
      <c r="T79" s="16"/>
      <c r="U79" s="16"/>
      <c r="V79" s="16"/>
      <c r="W79" s="16"/>
      <c r="X79" s="30"/>
      <c r="Y79" s="30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1:35" ht="15" customHeight="1" x14ac:dyDescent="0.25">
      <c r="A80" s="7"/>
      <c r="B80" s="29"/>
      <c r="C80" s="28"/>
      <c r="D80" s="28"/>
      <c r="E80" s="16"/>
      <c r="F80" s="16"/>
      <c r="G80" s="28"/>
      <c r="H80" s="28"/>
      <c r="I80" s="28"/>
      <c r="J80" s="28"/>
      <c r="K80" s="28"/>
      <c r="L80" s="28"/>
      <c r="M80" s="28"/>
      <c r="N80" s="28"/>
      <c r="O80" s="16"/>
      <c r="P80" s="28"/>
      <c r="Q80" s="29"/>
      <c r="R80" s="28"/>
      <c r="S80" s="28"/>
      <c r="T80" s="16"/>
      <c r="U80" s="16"/>
      <c r="V80" s="16"/>
      <c r="W80" s="16"/>
      <c r="X80" s="30"/>
      <c r="Y80" s="30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1:35" ht="15" customHeight="1" x14ac:dyDescent="0.25">
      <c r="A81" s="7"/>
      <c r="B81" s="29"/>
      <c r="C81" s="28"/>
      <c r="D81" s="28"/>
      <c r="E81" s="16"/>
      <c r="F81" s="16"/>
      <c r="G81" s="28"/>
      <c r="H81" s="28"/>
      <c r="I81" s="28"/>
      <c r="J81" s="28"/>
      <c r="K81" s="28"/>
      <c r="L81" s="28"/>
      <c r="M81" s="28"/>
      <c r="N81" s="28"/>
      <c r="O81" s="16"/>
      <c r="P81" s="28"/>
      <c r="Q81" s="29"/>
      <c r="R81" s="28"/>
      <c r="S81" s="28"/>
      <c r="T81" s="16"/>
      <c r="U81" s="16"/>
      <c r="V81" s="16"/>
      <c r="W81" s="16"/>
      <c r="X81" s="30"/>
      <c r="Y81" s="30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1:35" ht="15" customHeight="1" x14ac:dyDescent="0.25">
      <c r="A82" s="7"/>
      <c r="B82" s="29"/>
      <c r="C82" s="28"/>
      <c r="D82" s="28"/>
      <c r="E82" s="16"/>
      <c r="F82" s="16"/>
      <c r="G82" s="28"/>
      <c r="H82" s="28"/>
      <c r="I82" s="28"/>
      <c r="J82" s="28"/>
      <c r="K82" s="28"/>
      <c r="L82" s="28"/>
      <c r="M82" s="28"/>
      <c r="N82" s="28"/>
      <c r="O82" s="16"/>
      <c r="P82" s="28"/>
      <c r="Q82" s="29"/>
      <c r="R82" s="28"/>
      <c r="S82" s="28"/>
      <c r="T82" s="16"/>
      <c r="U82" s="16"/>
      <c r="V82" s="16"/>
      <c r="W82" s="16"/>
      <c r="X82" s="30"/>
      <c r="Y82" s="30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</sheetData>
  <sortState ref="B13:S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5703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2" t="s">
        <v>30</v>
      </c>
      <c r="C1" s="3"/>
      <c r="D1" s="4"/>
      <c r="E1" s="5" t="s">
        <v>35</v>
      </c>
      <c r="F1" s="5"/>
      <c r="G1" s="6"/>
      <c r="H1" s="6"/>
      <c r="I1" s="77"/>
      <c r="J1" s="78"/>
      <c r="K1" s="79"/>
      <c r="L1" s="77"/>
      <c r="M1" s="77"/>
      <c r="N1" s="77"/>
      <c r="O1" s="77"/>
      <c r="P1" s="77"/>
      <c r="Q1" s="77"/>
      <c r="R1" s="78"/>
      <c r="S1" s="78"/>
      <c r="T1" s="78"/>
      <c r="U1" s="78"/>
      <c r="V1" s="78"/>
      <c r="W1" s="78"/>
      <c r="X1" s="78"/>
      <c r="Y1" s="78"/>
      <c r="Z1" s="78"/>
      <c r="AA1" s="5"/>
      <c r="AB1" s="5"/>
      <c r="AC1" s="6"/>
      <c r="AD1" s="6"/>
      <c r="AE1" s="77"/>
      <c r="AF1" s="78"/>
      <c r="AG1" s="79"/>
      <c r="AH1" s="77"/>
      <c r="AI1" s="77"/>
      <c r="AJ1" s="77"/>
      <c r="AK1" s="77"/>
      <c r="AL1" s="77"/>
      <c r="AM1" s="77"/>
      <c r="AN1" s="78"/>
      <c r="AO1" s="78"/>
      <c r="AP1" s="78"/>
      <c r="AQ1" s="78"/>
      <c r="AR1" s="7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80" t="s">
        <v>28</v>
      </c>
      <c r="C2" s="81"/>
      <c r="D2" s="82"/>
      <c r="E2" s="14" t="s">
        <v>8</v>
      </c>
      <c r="F2" s="59"/>
      <c r="G2" s="59"/>
      <c r="H2" s="59"/>
      <c r="I2" s="60"/>
      <c r="J2" s="15"/>
      <c r="K2" s="52"/>
      <c r="L2" s="31" t="s">
        <v>57</v>
      </c>
      <c r="M2" s="59"/>
      <c r="N2" s="59"/>
      <c r="O2" s="61"/>
      <c r="P2" s="11"/>
      <c r="Q2" s="31" t="s">
        <v>58</v>
      </c>
      <c r="R2" s="59"/>
      <c r="S2" s="59"/>
      <c r="T2" s="59"/>
      <c r="U2" s="60"/>
      <c r="V2" s="61"/>
      <c r="W2" s="11"/>
      <c r="X2" s="83" t="s">
        <v>59</v>
      </c>
      <c r="Y2" s="65"/>
      <c r="Z2" s="84"/>
      <c r="AA2" s="14" t="s">
        <v>8</v>
      </c>
      <c r="AB2" s="59"/>
      <c r="AC2" s="59"/>
      <c r="AD2" s="59"/>
      <c r="AE2" s="60"/>
      <c r="AF2" s="15"/>
      <c r="AG2" s="52"/>
      <c r="AH2" s="31" t="s">
        <v>60</v>
      </c>
      <c r="AI2" s="59"/>
      <c r="AJ2" s="59"/>
      <c r="AK2" s="61"/>
      <c r="AL2" s="11"/>
      <c r="AM2" s="31" t="s">
        <v>58</v>
      </c>
      <c r="AN2" s="59"/>
      <c r="AO2" s="59"/>
      <c r="AP2" s="59"/>
      <c r="AQ2" s="60"/>
      <c r="AR2" s="61"/>
      <c r="AS2" s="8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17</v>
      </c>
      <c r="K3" s="85"/>
      <c r="L3" s="13" t="s">
        <v>4</v>
      </c>
      <c r="M3" s="13" t="s">
        <v>5</v>
      </c>
      <c r="N3" s="13" t="s">
        <v>61</v>
      </c>
      <c r="O3" s="13" t="s">
        <v>12</v>
      </c>
      <c r="P3" s="16"/>
      <c r="Q3" s="13" t="s">
        <v>2</v>
      </c>
      <c r="R3" s="13" t="s">
        <v>7</v>
      </c>
      <c r="S3" s="15" t="s">
        <v>4</v>
      </c>
      <c r="T3" s="13" t="s">
        <v>5</v>
      </c>
      <c r="U3" s="13" t="s">
        <v>12</v>
      </c>
      <c r="V3" s="13" t="s">
        <v>17</v>
      </c>
      <c r="W3" s="85"/>
      <c r="X3" s="13" t="s">
        <v>0</v>
      </c>
      <c r="Y3" s="13" t="s">
        <v>3</v>
      </c>
      <c r="Z3" s="14" t="s">
        <v>1</v>
      </c>
      <c r="AA3" s="13" t="s">
        <v>2</v>
      </c>
      <c r="AB3" s="13" t="s">
        <v>7</v>
      </c>
      <c r="AC3" s="15" t="s">
        <v>4</v>
      </c>
      <c r="AD3" s="13" t="s">
        <v>5</v>
      </c>
      <c r="AE3" s="13" t="s">
        <v>12</v>
      </c>
      <c r="AF3" s="13" t="s">
        <v>17</v>
      </c>
      <c r="AG3" s="85"/>
      <c r="AH3" s="13" t="s">
        <v>4</v>
      </c>
      <c r="AI3" s="13" t="s">
        <v>5</v>
      </c>
      <c r="AJ3" s="13" t="s">
        <v>61</v>
      </c>
      <c r="AK3" s="13" t="s">
        <v>12</v>
      </c>
      <c r="AL3" s="16"/>
      <c r="AM3" s="13" t="s">
        <v>2</v>
      </c>
      <c r="AN3" s="13" t="s">
        <v>7</v>
      </c>
      <c r="AO3" s="15" t="s">
        <v>4</v>
      </c>
      <c r="AP3" s="13" t="s">
        <v>5</v>
      </c>
      <c r="AQ3" s="13" t="s">
        <v>12</v>
      </c>
      <c r="AR3" s="13" t="s">
        <v>17</v>
      </c>
      <c r="AS3" s="8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2"/>
      <c r="C4" s="25"/>
      <c r="D4" s="2"/>
      <c r="E4" s="22"/>
      <c r="F4" s="22"/>
      <c r="G4" s="22"/>
      <c r="H4" s="23"/>
      <c r="I4" s="22"/>
      <c r="J4" s="86"/>
      <c r="K4" s="21"/>
      <c r="L4" s="87"/>
      <c r="M4" s="13"/>
      <c r="N4" s="13"/>
      <c r="O4" s="13"/>
      <c r="P4" s="16"/>
      <c r="Q4" s="22"/>
      <c r="R4" s="22"/>
      <c r="S4" s="23"/>
      <c r="T4" s="22"/>
      <c r="U4" s="22"/>
      <c r="V4" s="88"/>
      <c r="W4" s="21"/>
      <c r="X4" s="22">
        <v>2009</v>
      </c>
      <c r="Y4" s="22" t="s">
        <v>37</v>
      </c>
      <c r="Z4" s="2" t="s">
        <v>70</v>
      </c>
      <c r="AA4" s="22">
        <v>7</v>
      </c>
      <c r="AB4" s="22">
        <v>0</v>
      </c>
      <c r="AC4" s="22">
        <v>0</v>
      </c>
      <c r="AD4" s="22">
        <v>2</v>
      </c>
      <c r="AE4" s="22">
        <v>5</v>
      </c>
      <c r="AF4" s="36">
        <v>0.23799999999999999</v>
      </c>
      <c r="AG4" s="16">
        <v>21</v>
      </c>
      <c r="AH4" s="13"/>
      <c r="AI4" s="13"/>
      <c r="AJ4" s="13"/>
      <c r="AK4" s="13"/>
      <c r="AL4" s="16"/>
      <c r="AM4" s="22"/>
      <c r="AN4" s="22"/>
      <c r="AO4" s="22"/>
      <c r="AP4" s="22"/>
      <c r="AQ4" s="22"/>
      <c r="AR4" s="89"/>
      <c r="AS4" s="90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2"/>
      <c r="C5" s="25"/>
      <c r="D5" s="2"/>
      <c r="E5" s="22"/>
      <c r="F5" s="22"/>
      <c r="G5" s="22"/>
      <c r="H5" s="23"/>
      <c r="I5" s="22"/>
      <c r="J5" s="86"/>
      <c r="K5" s="21"/>
      <c r="L5" s="87"/>
      <c r="M5" s="13"/>
      <c r="N5" s="13"/>
      <c r="O5" s="13"/>
      <c r="P5" s="16"/>
      <c r="Q5" s="22"/>
      <c r="R5" s="22"/>
      <c r="S5" s="23"/>
      <c r="T5" s="22"/>
      <c r="U5" s="22"/>
      <c r="V5" s="88"/>
      <c r="W5" s="21"/>
      <c r="X5" s="22"/>
      <c r="Y5" s="22"/>
      <c r="Z5" s="2"/>
      <c r="AA5" s="22"/>
      <c r="AB5" s="22"/>
      <c r="AC5" s="22"/>
      <c r="AD5" s="22"/>
      <c r="AE5" s="22"/>
      <c r="AF5" s="36"/>
      <c r="AG5" s="16"/>
      <c r="AH5" s="13"/>
      <c r="AI5" s="13"/>
      <c r="AJ5" s="13"/>
      <c r="AK5" s="13"/>
      <c r="AL5" s="16"/>
      <c r="AM5" s="22"/>
      <c r="AN5" s="22"/>
      <c r="AO5" s="22"/>
      <c r="AP5" s="22"/>
      <c r="AQ5" s="22"/>
      <c r="AR5" s="89"/>
      <c r="AS5" s="90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2"/>
      <c r="C6" s="25"/>
      <c r="D6" s="2"/>
      <c r="E6" s="22"/>
      <c r="F6" s="22"/>
      <c r="G6" s="22"/>
      <c r="H6" s="23"/>
      <c r="I6" s="22"/>
      <c r="J6" s="86"/>
      <c r="K6" s="21"/>
      <c r="L6" s="87"/>
      <c r="M6" s="13"/>
      <c r="N6" s="13"/>
      <c r="O6" s="13"/>
      <c r="P6" s="16"/>
      <c r="Q6" s="22"/>
      <c r="R6" s="22"/>
      <c r="S6" s="23"/>
      <c r="T6" s="22"/>
      <c r="U6" s="22"/>
      <c r="V6" s="88"/>
      <c r="W6" s="21"/>
      <c r="X6" s="22">
        <v>2011</v>
      </c>
      <c r="Y6" s="22" t="s">
        <v>38</v>
      </c>
      <c r="Z6" s="2" t="s">
        <v>34</v>
      </c>
      <c r="AA6" s="22">
        <v>11</v>
      </c>
      <c r="AB6" s="22">
        <v>1</v>
      </c>
      <c r="AC6" s="22">
        <v>3</v>
      </c>
      <c r="AD6" s="22">
        <v>17</v>
      </c>
      <c r="AE6" s="22">
        <v>45</v>
      </c>
      <c r="AF6" s="36">
        <v>0.5625</v>
      </c>
      <c r="AG6" s="16">
        <v>80</v>
      </c>
      <c r="AH6" s="13"/>
      <c r="AI6" s="13"/>
      <c r="AJ6" s="13"/>
      <c r="AK6" s="13"/>
      <c r="AL6" s="16"/>
      <c r="AM6" s="22"/>
      <c r="AN6" s="22"/>
      <c r="AO6" s="22"/>
      <c r="AP6" s="22"/>
      <c r="AQ6" s="22"/>
      <c r="AR6" s="89"/>
      <c r="AS6" s="90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2"/>
      <c r="C7" s="25"/>
      <c r="D7" s="2"/>
      <c r="E7" s="22"/>
      <c r="F7" s="22"/>
      <c r="G7" s="22"/>
      <c r="H7" s="23"/>
      <c r="I7" s="22"/>
      <c r="J7" s="86"/>
      <c r="K7" s="21"/>
      <c r="L7" s="87"/>
      <c r="M7" s="13"/>
      <c r="N7" s="13"/>
      <c r="O7" s="13"/>
      <c r="P7" s="16"/>
      <c r="Q7" s="22"/>
      <c r="R7" s="22"/>
      <c r="S7" s="23"/>
      <c r="T7" s="22"/>
      <c r="U7" s="22"/>
      <c r="V7" s="88"/>
      <c r="W7" s="21"/>
      <c r="X7" s="22">
        <v>2012</v>
      </c>
      <c r="Y7" s="22" t="s">
        <v>39</v>
      </c>
      <c r="Z7" s="2" t="s">
        <v>34</v>
      </c>
      <c r="AA7" s="22">
        <v>10</v>
      </c>
      <c r="AB7" s="22">
        <v>1</v>
      </c>
      <c r="AC7" s="22">
        <v>4</v>
      </c>
      <c r="AD7" s="22">
        <v>15</v>
      </c>
      <c r="AE7" s="22">
        <v>42</v>
      </c>
      <c r="AF7" s="36">
        <v>0.6774</v>
      </c>
      <c r="AG7" s="16">
        <v>62</v>
      </c>
      <c r="AH7" s="13"/>
      <c r="AI7" s="13" t="s">
        <v>66</v>
      </c>
      <c r="AJ7" s="13"/>
      <c r="AK7" s="13"/>
      <c r="AL7" s="16"/>
      <c r="AM7" s="22"/>
      <c r="AN7" s="22"/>
      <c r="AO7" s="22"/>
      <c r="AP7" s="22"/>
      <c r="AQ7" s="22"/>
      <c r="AR7" s="89"/>
      <c r="AS7" s="90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2"/>
      <c r="C8" s="25"/>
      <c r="D8" s="2"/>
      <c r="E8" s="22"/>
      <c r="F8" s="22"/>
      <c r="G8" s="22"/>
      <c r="H8" s="23"/>
      <c r="I8" s="22"/>
      <c r="J8" s="86"/>
      <c r="K8" s="21"/>
      <c r="L8" s="87"/>
      <c r="M8" s="13"/>
      <c r="N8" s="13"/>
      <c r="O8" s="13"/>
      <c r="P8" s="16"/>
      <c r="Q8" s="22"/>
      <c r="R8" s="22"/>
      <c r="S8" s="23"/>
      <c r="T8" s="22"/>
      <c r="U8" s="22"/>
      <c r="V8" s="88"/>
      <c r="W8" s="21"/>
      <c r="X8" s="22">
        <v>2013</v>
      </c>
      <c r="Y8" s="22" t="s">
        <v>39</v>
      </c>
      <c r="Z8" s="2" t="s">
        <v>34</v>
      </c>
      <c r="AA8" s="22">
        <v>13</v>
      </c>
      <c r="AB8" s="22">
        <v>0</v>
      </c>
      <c r="AC8" s="22">
        <v>3</v>
      </c>
      <c r="AD8" s="22">
        <v>11</v>
      </c>
      <c r="AE8" s="22">
        <v>49</v>
      </c>
      <c r="AF8" s="36">
        <v>0.59750000000000003</v>
      </c>
      <c r="AG8" s="16">
        <v>82</v>
      </c>
      <c r="AH8" s="13"/>
      <c r="AI8" s="13"/>
      <c r="AJ8" s="13"/>
      <c r="AK8" s="13"/>
      <c r="AL8" s="16"/>
      <c r="AM8" s="22"/>
      <c r="AN8" s="22"/>
      <c r="AO8" s="22"/>
      <c r="AP8" s="22"/>
      <c r="AQ8" s="22"/>
      <c r="AR8" s="89"/>
      <c r="AS8" s="90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2"/>
      <c r="C9" s="25"/>
      <c r="D9" s="2"/>
      <c r="E9" s="22"/>
      <c r="F9" s="22"/>
      <c r="G9" s="22"/>
      <c r="H9" s="23"/>
      <c r="I9" s="22"/>
      <c r="J9" s="86"/>
      <c r="K9" s="21"/>
      <c r="L9" s="87"/>
      <c r="M9" s="13"/>
      <c r="N9" s="13"/>
      <c r="O9" s="13"/>
      <c r="P9" s="16"/>
      <c r="Q9" s="22"/>
      <c r="R9" s="22"/>
      <c r="S9" s="23"/>
      <c r="T9" s="22"/>
      <c r="U9" s="22"/>
      <c r="V9" s="88"/>
      <c r="W9" s="21"/>
      <c r="X9" s="22"/>
      <c r="Y9" s="25"/>
      <c r="Z9" s="2"/>
      <c r="AA9" s="22"/>
      <c r="AB9" s="22"/>
      <c r="AC9" s="22"/>
      <c r="AD9" s="23"/>
      <c r="AE9" s="22"/>
      <c r="AF9" s="86"/>
      <c r="AG9" s="21"/>
      <c r="AH9" s="13"/>
      <c r="AI9" s="13"/>
      <c r="AJ9" s="13"/>
      <c r="AK9" s="13"/>
      <c r="AL9" s="16"/>
      <c r="AM9" s="22"/>
      <c r="AN9" s="22"/>
      <c r="AO9" s="22"/>
      <c r="AP9" s="22"/>
      <c r="AQ9" s="22"/>
      <c r="AR9" s="89"/>
      <c r="AS9" s="90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2">
        <v>2016</v>
      </c>
      <c r="C10" s="25" t="s">
        <v>40</v>
      </c>
      <c r="D10" s="2" t="s">
        <v>36</v>
      </c>
      <c r="E10" s="22">
        <v>24</v>
      </c>
      <c r="F10" s="22">
        <v>1</v>
      </c>
      <c r="G10" s="22">
        <v>4</v>
      </c>
      <c r="H10" s="23">
        <v>14</v>
      </c>
      <c r="I10" s="22">
        <v>33</v>
      </c>
      <c r="J10" s="86">
        <v>0.32</v>
      </c>
      <c r="K10" s="21">
        <v>103</v>
      </c>
      <c r="L10" s="87"/>
      <c r="M10" s="13"/>
      <c r="N10" s="13"/>
      <c r="O10" s="13"/>
      <c r="P10" s="16"/>
      <c r="Q10" s="22">
        <v>4</v>
      </c>
      <c r="R10" s="22">
        <v>0</v>
      </c>
      <c r="S10" s="23">
        <v>1</v>
      </c>
      <c r="T10" s="22">
        <v>1</v>
      </c>
      <c r="U10" s="22">
        <v>9</v>
      </c>
      <c r="V10" s="88">
        <v>0.34599999999999997</v>
      </c>
      <c r="W10" s="21">
        <v>29</v>
      </c>
      <c r="X10" s="22"/>
      <c r="Y10" s="25"/>
      <c r="Z10" s="2"/>
      <c r="AA10" s="22"/>
      <c r="AB10" s="22"/>
      <c r="AC10" s="22"/>
      <c r="AD10" s="23"/>
      <c r="AE10" s="22"/>
      <c r="AF10" s="86"/>
      <c r="AG10" s="21"/>
      <c r="AH10" s="13"/>
      <c r="AI10" s="13"/>
      <c r="AJ10" s="13"/>
      <c r="AK10" s="13"/>
      <c r="AL10" s="16"/>
      <c r="AM10" s="22"/>
      <c r="AN10" s="22"/>
      <c r="AO10" s="22"/>
      <c r="AP10" s="22"/>
      <c r="AQ10" s="22"/>
      <c r="AR10" s="89"/>
      <c r="AS10" s="90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2">
        <v>2017</v>
      </c>
      <c r="C11" s="25" t="s">
        <v>51</v>
      </c>
      <c r="D11" s="2" t="s">
        <v>36</v>
      </c>
      <c r="E11" s="22">
        <v>24</v>
      </c>
      <c r="F11" s="22">
        <v>0</v>
      </c>
      <c r="G11" s="22">
        <v>6</v>
      </c>
      <c r="H11" s="23">
        <v>6</v>
      </c>
      <c r="I11" s="22">
        <v>32</v>
      </c>
      <c r="J11" s="86">
        <v>0.2601</v>
      </c>
      <c r="K11" s="21">
        <v>123</v>
      </c>
      <c r="L11" s="87"/>
      <c r="M11" s="13"/>
      <c r="N11" s="13"/>
      <c r="O11" s="13"/>
      <c r="P11" s="16"/>
      <c r="Q11" s="22">
        <v>3</v>
      </c>
      <c r="R11" s="22">
        <v>0</v>
      </c>
      <c r="S11" s="23">
        <v>0</v>
      </c>
      <c r="T11" s="22">
        <v>2</v>
      </c>
      <c r="U11" s="22">
        <v>8</v>
      </c>
      <c r="V11" s="88">
        <v>0.72699999999999998</v>
      </c>
      <c r="W11" s="21">
        <v>11</v>
      </c>
      <c r="X11" s="22"/>
      <c r="Y11" s="25"/>
      <c r="Z11" s="2"/>
      <c r="AA11" s="22"/>
      <c r="AB11" s="22"/>
      <c r="AC11" s="22"/>
      <c r="AD11" s="23"/>
      <c r="AE11" s="22"/>
      <c r="AF11" s="86"/>
      <c r="AG11" s="21"/>
      <c r="AH11" s="13"/>
      <c r="AI11" s="13"/>
      <c r="AJ11" s="13"/>
      <c r="AK11" s="13"/>
      <c r="AL11" s="16"/>
      <c r="AM11" s="22"/>
      <c r="AN11" s="22"/>
      <c r="AO11" s="22"/>
      <c r="AP11" s="22"/>
      <c r="AQ11" s="22"/>
      <c r="AR11" s="89"/>
      <c r="AS11" s="90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2">
        <v>2018</v>
      </c>
      <c r="C12" s="25" t="s">
        <v>40</v>
      </c>
      <c r="D12" s="2" t="s">
        <v>36</v>
      </c>
      <c r="E12" s="22">
        <v>21</v>
      </c>
      <c r="F12" s="22">
        <v>0</v>
      </c>
      <c r="G12" s="22">
        <v>3</v>
      </c>
      <c r="H12" s="23">
        <v>18</v>
      </c>
      <c r="I12" s="22">
        <v>56</v>
      </c>
      <c r="J12" s="36">
        <v>0.42099999999999999</v>
      </c>
      <c r="K12" s="28">
        <v>133</v>
      </c>
      <c r="L12" s="87"/>
      <c r="M12" s="13"/>
      <c r="N12" s="13"/>
      <c r="O12" s="13"/>
      <c r="P12" s="28"/>
      <c r="Q12" s="22">
        <v>5</v>
      </c>
      <c r="R12" s="22">
        <v>0</v>
      </c>
      <c r="S12" s="23">
        <v>0</v>
      </c>
      <c r="T12" s="22">
        <v>1</v>
      </c>
      <c r="U12" s="22">
        <v>15</v>
      </c>
      <c r="V12" s="89">
        <v>0.45450000000000002</v>
      </c>
      <c r="W12" s="16">
        <v>33</v>
      </c>
      <c r="X12" s="22"/>
      <c r="Y12" s="25"/>
      <c r="Z12" s="2"/>
      <c r="AA12" s="22"/>
      <c r="AB12" s="22"/>
      <c r="AC12" s="22"/>
      <c r="AD12" s="23"/>
      <c r="AE12" s="22"/>
      <c r="AF12" s="86"/>
      <c r="AG12" s="21"/>
      <c r="AH12" s="13"/>
      <c r="AI12" s="13"/>
      <c r="AJ12" s="13"/>
      <c r="AK12" s="13"/>
      <c r="AL12" s="16"/>
      <c r="AM12" s="22"/>
      <c r="AN12" s="22"/>
      <c r="AO12" s="22"/>
      <c r="AP12" s="22"/>
      <c r="AQ12" s="22"/>
      <c r="AR12" s="89"/>
      <c r="AS12" s="90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2">
        <v>2019</v>
      </c>
      <c r="C13" s="25" t="s">
        <v>67</v>
      </c>
      <c r="D13" s="2" t="s">
        <v>36</v>
      </c>
      <c r="E13" s="22">
        <v>6</v>
      </c>
      <c r="F13" s="22">
        <v>0</v>
      </c>
      <c r="G13" s="22">
        <v>2</v>
      </c>
      <c r="H13" s="23">
        <v>3</v>
      </c>
      <c r="I13" s="22">
        <v>15</v>
      </c>
      <c r="J13" s="86">
        <v>0.40539999999999998</v>
      </c>
      <c r="K13" s="21">
        <v>37</v>
      </c>
      <c r="L13" s="87"/>
      <c r="M13" s="13"/>
      <c r="N13" s="13"/>
      <c r="O13" s="13"/>
      <c r="P13" s="16"/>
      <c r="Q13" s="22"/>
      <c r="R13" s="22"/>
      <c r="S13" s="23"/>
      <c r="T13" s="22"/>
      <c r="U13" s="22"/>
      <c r="V13" s="88"/>
      <c r="W13" s="21"/>
      <c r="X13" s="22">
        <v>2019</v>
      </c>
      <c r="Y13" s="25" t="s">
        <v>51</v>
      </c>
      <c r="Z13" s="2" t="s">
        <v>69</v>
      </c>
      <c r="AA13" s="22">
        <v>10</v>
      </c>
      <c r="AB13" s="22">
        <v>1</v>
      </c>
      <c r="AC13" s="22">
        <v>4</v>
      </c>
      <c r="AD13" s="23">
        <v>23</v>
      </c>
      <c r="AE13" s="22">
        <v>64</v>
      </c>
      <c r="AF13" s="36">
        <v>0.71109999999999995</v>
      </c>
      <c r="AG13" s="21">
        <v>90</v>
      </c>
      <c r="AH13" s="87"/>
      <c r="AI13" s="13"/>
      <c r="AJ13" s="13"/>
      <c r="AK13" s="13"/>
      <c r="AM13" s="22">
        <v>2</v>
      </c>
      <c r="AN13" s="22">
        <v>1</v>
      </c>
      <c r="AO13" s="23">
        <v>2</v>
      </c>
      <c r="AP13" s="22">
        <v>3</v>
      </c>
      <c r="AQ13" s="22">
        <v>11</v>
      </c>
      <c r="AR13" s="89">
        <v>0.6875</v>
      </c>
      <c r="AS13" s="21">
        <v>16</v>
      </c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2"/>
      <c r="C14" s="22"/>
      <c r="D14" s="2"/>
      <c r="E14" s="22"/>
      <c r="F14" s="22"/>
      <c r="G14" s="22"/>
      <c r="H14" s="22"/>
      <c r="I14" s="22"/>
      <c r="J14" s="36"/>
      <c r="K14" s="28"/>
      <c r="L14" s="87"/>
      <c r="M14" s="13"/>
      <c r="N14" s="13"/>
      <c r="O14" s="13"/>
      <c r="P14" s="28"/>
      <c r="Q14" s="22"/>
      <c r="R14" s="22"/>
      <c r="S14" s="22"/>
      <c r="T14" s="22"/>
      <c r="U14" s="22"/>
      <c r="V14" s="89"/>
      <c r="W14" s="16"/>
      <c r="X14" s="22">
        <v>2020</v>
      </c>
      <c r="Y14" s="22" t="s">
        <v>67</v>
      </c>
      <c r="Z14" s="2" t="s">
        <v>69</v>
      </c>
      <c r="AA14" s="22">
        <v>4</v>
      </c>
      <c r="AB14" s="22">
        <v>1</v>
      </c>
      <c r="AC14" s="22">
        <v>5</v>
      </c>
      <c r="AD14" s="22">
        <v>12</v>
      </c>
      <c r="AE14" s="22">
        <v>28</v>
      </c>
      <c r="AF14" s="86">
        <v>0.75670000000000004</v>
      </c>
      <c r="AG14" s="21">
        <v>37</v>
      </c>
      <c r="AH14" s="87"/>
      <c r="AI14" s="13"/>
      <c r="AJ14" s="13"/>
      <c r="AK14" s="13"/>
      <c r="AL14" s="123"/>
      <c r="AM14" s="22">
        <v>4</v>
      </c>
      <c r="AN14" s="22">
        <v>0</v>
      </c>
      <c r="AO14" s="23">
        <v>1</v>
      </c>
      <c r="AP14" s="22">
        <v>6</v>
      </c>
      <c r="AQ14" s="22">
        <v>15</v>
      </c>
      <c r="AR14" s="89">
        <v>0.68179999999999996</v>
      </c>
      <c r="AS14" s="21">
        <v>22</v>
      </c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ht="14.25" x14ac:dyDescent="0.2">
      <c r="A15" s="28"/>
      <c r="B15" s="91" t="s">
        <v>62</v>
      </c>
      <c r="C15" s="10"/>
      <c r="D15" s="9"/>
      <c r="E15" s="92">
        <f>SUM(E4:E14)</f>
        <v>75</v>
      </c>
      <c r="F15" s="92">
        <f>SUM(F4:F14)</f>
        <v>1</v>
      </c>
      <c r="G15" s="92">
        <f>SUM(G4:G14)</f>
        <v>15</v>
      </c>
      <c r="H15" s="92">
        <f>SUM(H4:H14)</f>
        <v>41</v>
      </c>
      <c r="I15" s="92">
        <f>SUM(I4:I14)</f>
        <v>136</v>
      </c>
      <c r="J15" s="93">
        <f>PRODUCT(I15/K15)</f>
        <v>0.34343434343434343</v>
      </c>
      <c r="K15" s="52">
        <f>SUM(K4:K14)</f>
        <v>396</v>
      </c>
      <c r="L15" s="31"/>
      <c r="M15" s="60"/>
      <c r="N15" s="94"/>
      <c r="O15" s="95"/>
      <c r="P15" s="16"/>
      <c r="Q15" s="92">
        <f>SUM(Q4:Q14)</f>
        <v>12</v>
      </c>
      <c r="R15" s="92">
        <f>SUM(R4:R14)</f>
        <v>0</v>
      </c>
      <c r="S15" s="92">
        <f>SUM(S4:S14)</f>
        <v>1</v>
      </c>
      <c r="T15" s="92">
        <f>SUM(T4:T14)</f>
        <v>4</v>
      </c>
      <c r="U15" s="92">
        <f>SUM(U4:U14)</f>
        <v>32</v>
      </c>
      <c r="V15" s="93">
        <f>PRODUCT(U15/W15)</f>
        <v>0.43835616438356162</v>
      </c>
      <c r="W15" s="52">
        <f>SUM(W4:W14)</f>
        <v>73</v>
      </c>
      <c r="X15" s="26" t="s">
        <v>62</v>
      </c>
      <c r="Y15" s="17"/>
      <c r="Z15" s="15"/>
      <c r="AA15" s="92">
        <f>SUM(AA4:AA14)</f>
        <v>55</v>
      </c>
      <c r="AB15" s="92">
        <f>SUM(AB4:AB14)</f>
        <v>4</v>
      </c>
      <c r="AC15" s="92">
        <f>SUM(AC4:AC14)</f>
        <v>19</v>
      </c>
      <c r="AD15" s="92">
        <f>SUM(AD4:AD14)</f>
        <v>80</v>
      </c>
      <c r="AE15" s="92">
        <f>SUM(AE4:AE14)</f>
        <v>233</v>
      </c>
      <c r="AF15" s="93">
        <f>PRODUCT(AE15/AG15)</f>
        <v>0.62634408602150538</v>
      </c>
      <c r="AG15" s="52">
        <f>SUM(AG4:AG14)</f>
        <v>372</v>
      </c>
      <c r="AH15" s="31"/>
      <c r="AI15" s="60"/>
      <c r="AJ15" s="94"/>
      <c r="AK15" s="95"/>
      <c r="AL15" s="16"/>
      <c r="AM15" s="92">
        <f>SUM(AM4:AM14)</f>
        <v>6</v>
      </c>
      <c r="AN15" s="92">
        <f>SUM(AN4:AN14)</f>
        <v>1</v>
      </c>
      <c r="AO15" s="92">
        <f>SUM(AO4:AO14)</f>
        <v>3</v>
      </c>
      <c r="AP15" s="92">
        <f>SUM(AP4:AP14)</f>
        <v>9</v>
      </c>
      <c r="AQ15" s="92">
        <f>SUM(AQ4:AQ14)</f>
        <v>26</v>
      </c>
      <c r="AR15" s="93">
        <f>PRODUCT(AQ15/AS15)</f>
        <v>0.68421052631578949</v>
      </c>
      <c r="AS15" s="85">
        <f>SUM(AS4:AS14)</f>
        <v>38</v>
      </c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71"/>
      <c r="K16" s="21"/>
      <c r="L16" s="16"/>
      <c r="M16" s="16"/>
      <c r="N16" s="16"/>
      <c r="O16" s="16"/>
      <c r="P16" s="28"/>
      <c r="Q16" s="28"/>
      <c r="R16" s="29"/>
      <c r="S16" s="28"/>
      <c r="T16" s="28"/>
      <c r="U16" s="16"/>
      <c r="V16" s="16"/>
      <c r="W16" s="21"/>
      <c r="X16" s="28"/>
      <c r="Y16" s="28"/>
      <c r="Z16" s="28"/>
      <c r="AA16" s="28"/>
      <c r="AB16" s="28"/>
      <c r="AC16" s="28"/>
      <c r="AD16" s="28"/>
      <c r="AE16" s="28"/>
      <c r="AF16" s="71"/>
      <c r="AG16" s="21"/>
      <c r="AH16" s="16"/>
      <c r="AI16" s="16"/>
      <c r="AJ16" s="16"/>
      <c r="AK16" s="16"/>
      <c r="AL16" s="28"/>
      <c r="AM16" s="28"/>
      <c r="AN16" s="29"/>
      <c r="AO16" s="28"/>
      <c r="AP16" s="28"/>
      <c r="AQ16" s="16"/>
      <c r="AR16" s="16"/>
      <c r="AS16" s="21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96" t="s">
        <v>63</v>
      </c>
      <c r="C17" s="97"/>
      <c r="D17" s="98"/>
      <c r="E17" s="15" t="s">
        <v>2</v>
      </c>
      <c r="F17" s="13" t="s">
        <v>7</v>
      </c>
      <c r="G17" s="15" t="s">
        <v>4</v>
      </c>
      <c r="H17" s="13" t="s">
        <v>5</v>
      </c>
      <c r="I17" s="13" t="s">
        <v>12</v>
      </c>
      <c r="J17" s="13" t="s">
        <v>17</v>
      </c>
      <c r="K17" s="16"/>
      <c r="L17" s="13" t="s">
        <v>21</v>
      </c>
      <c r="M17" s="13" t="s">
        <v>22</v>
      </c>
      <c r="N17" s="13" t="s">
        <v>64</v>
      </c>
      <c r="O17" s="13" t="s">
        <v>65</v>
      </c>
      <c r="Q17" s="29"/>
      <c r="R17" s="29" t="s">
        <v>27</v>
      </c>
      <c r="S17" s="29"/>
      <c r="T17" s="54" t="s">
        <v>31</v>
      </c>
      <c r="U17" s="16"/>
      <c r="V17" s="21"/>
      <c r="W17" s="21"/>
      <c r="X17" s="99"/>
      <c r="Y17" s="99"/>
      <c r="Z17" s="99"/>
      <c r="AA17" s="99"/>
      <c r="AB17" s="99"/>
      <c r="AC17" s="29"/>
      <c r="AD17" s="29"/>
      <c r="AE17" s="29"/>
      <c r="AF17" s="28"/>
      <c r="AG17" s="28"/>
      <c r="AH17" s="28"/>
      <c r="AI17" s="28"/>
      <c r="AJ17" s="28"/>
      <c r="AK17" s="28"/>
      <c r="AM17" s="21"/>
      <c r="AN17" s="99"/>
      <c r="AO17" s="99"/>
      <c r="AP17" s="99"/>
      <c r="AQ17" s="99"/>
      <c r="AR17" s="99"/>
      <c r="AS17" s="99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33" t="s">
        <v>41</v>
      </c>
      <c r="C18" s="4"/>
      <c r="D18" s="34"/>
      <c r="E18" s="100">
        <v>10</v>
      </c>
      <c r="F18" s="100">
        <v>0</v>
      </c>
      <c r="G18" s="100">
        <v>0</v>
      </c>
      <c r="H18" s="100">
        <v>0</v>
      </c>
      <c r="I18" s="100">
        <v>21</v>
      </c>
      <c r="J18" s="101">
        <v>0.36799999999999999</v>
      </c>
      <c r="K18" s="28">
        <f>PRODUCT(I18/J18)</f>
        <v>57.065217391304351</v>
      </c>
      <c r="L18" s="102">
        <f>PRODUCT((F18+G18)/E18)</f>
        <v>0</v>
      </c>
      <c r="M18" s="102">
        <f>PRODUCT(H18/E18)</f>
        <v>0</v>
      </c>
      <c r="N18" s="102">
        <f>PRODUCT((F18+G18+H18)/E18)</f>
        <v>0</v>
      </c>
      <c r="O18" s="102">
        <f>PRODUCT(I18/E18)</f>
        <v>2.1</v>
      </c>
      <c r="Q18" s="29"/>
      <c r="R18" s="29"/>
      <c r="S18" s="29"/>
      <c r="T18" s="28" t="s">
        <v>71</v>
      </c>
      <c r="U18" s="28"/>
      <c r="V18" s="28"/>
      <c r="W18" s="28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8"/>
      <c r="AL18" s="28"/>
      <c r="AM18" s="28"/>
      <c r="AN18" s="29"/>
      <c r="AO18" s="29"/>
      <c r="AP18" s="29"/>
      <c r="AQ18" s="29"/>
      <c r="AR18" s="29"/>
      <c r="AS18" s="29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103" t="s">
        <v>28</v>
      </c>
      <c r="C19" s="104"/>
      <c r="D19" s="105"/>
      <c r="E19" s="100">
        <f>PRODUCT(E15+Q15)</f>
        <v>87</v>
      </c>
      <c r="F19" s="100">
        <f>PRODUCT(F15+R15)</f>
        <v>1</v>
      </c>
      <c r="G19" s="100">
        <f>PRODUCT(G15+S15)</f>
        <v>16</v>
      </c>
      <c r="H19" s="100">
        <f>PRODUCT(H15+T15)</f>
        <v>45</v>
      </c>
      <c r="I19" s="100">
        <f>PRODUCT(I15+U15)</f>
        <v>168</v>
      </c>
      <c r="J19" s="101">
        <f>PRODUCT(I19/K19)</f>
        <v>0.35820895522388058</v>
      </c>
      <c r="K19" s="28">
        <f>PRODUCT(K15+W15)</f>
        <v>469</v>
      </c>
      <c r="L19" s="102">
        <f>PRODUCT((F19+G19)/E19)</f>
        <v>0.19540229885057472</v>
      </c>
      <c r="M19" s="102">
        <f>PRODUCT(H19/E19)</f>
        <v>0.51724137931034486</v>
      </c>
      <c r="N19" s="102">
        <f>PRODUCT((F19+G19+H19)/E19)</f>
        <v>0.71264367816091956</v>
      </c>
      <c r="O19" s="102">
        <f>PRODUCT(I19/E19)</f>
        <v>1.9310344827586208</v>
      </c>
      <c r="Q19" s="29"/>
      <c r="R19" s="29"/>
      <c r="S19" s="29"/>
      <c r="T19" s="28" t="s">
        <v>32</v>
      </c>
      <c r="U19" s="28"/>
      <c r="V19" s="28"/>
      <c r="W19" s="28"/>
      <c r="X19" s="28"/>
      <c r="Y19" s="28"/>
      <c r="Z19" s="28"/>
      <c r="AA19" s="28"/>
      <c r="AB19" s="28"/>
      <c r="AC19" s="29"/>
      <c r="AD19" s="29"/>
      <c r="AE19" s="29"/>
      <c r="AF19" s="29"/>
      <c r="AG19" s="29"/>
      <c r="AH19" s="29"/>
      <c r="AI19" s="29"/>
      <c r="AJ19" s="29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20" t="s">
        <v>59</v>
      </c>
      <c r="C20" s="62"/>
      <c r="D20" s="64"/>
      <c r="E20" s="100">
        <f>PRODUCT(AA15+AM15)</f>
        <v>61</v>
      </c>
      <c r="F20" s="100">
        <f>PRODUCT(AB15+AN15)</f>
        <v>5</v>
      </c>
      <c r="G20" s="100">
        <f>PRODUCT(AC15+AO15)</f>
        <v>22</v>
      </c>
      <c r="H20" s="100">
        <f>PRODUCT(AD15+AP15)</f>
        <v>89</v>
      </c>
      <c r="I20" s="100">
        <f>PRODUCT(AE15+AQ15)</f>
        <v>259</v>
      </c>
      <c r="J20" s="101">
        <f>PRODUCT(I20/K20)</f>
        <v>0.63170731707317074</v>
      </c>
      <c r="K20" s="16">
        <f>PRODUCT(AG15+AS15)</f>
        <v>410</v>
      </c>
      <c r="L20" s="102">
        <f>PRODUCT((F20+G20)/E20)</f>
        <v>0.44262295081967212</v>
      </c>
      <c r="M20" s="102">
        <f>PRODUCT(H20/E20)</f>
        <v>1.459016393442623</v>
      </c>
      <c r="N20" s="102">
        <f>PRODUCT((F20+G20+H20)/E20)</f>
        <v>1.901639344262295</v>
      </c>
      <c r="O20" s="102">
        <f>PRODUCT(I20/E20)</f>
        <v>4.2459016393442619</v>
      </c>
      <c r="Q20" s="29"/>
      <c r="R20" s="29"/>
      <c r="S20" s="28"/>
      <c r="T20" s="28" t="s">
        <v>33</v>
      </c>
      <c r="U20" s="16"/>
      <c r="V20" s="16"/>
      <c r="W20" s="28"/>
      <c r="X20" s="28"/>
      <c r="Y20" s="28"/>
      <c r="Z20" s="28"/>
      <c r="AA20" s="28"/>
      <c r="AB20" s="28"/>
      <c r="AC20" s="29"/>
      <c r="AD20" s="29"/>
      <c r="AE20" s="29"/>
      <c r="AF20" s="29"/>
      <c r="AG20" s="29"/>
      <c r="AH20" s="29"/>
      <c r="AI20" s="29"/>
      <c r="AJ20" s="29"/>
      <c r="AK20" s="28"/>
      <c r="AL20" s="16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106" t="s">
        <v>62</v>
      </c>
      <c r="C21" s="107"/>
      <c r="D21" s="108"/>
      <c r="E21" s="100">
        <f>SUM(E18:E20)</f>
        <v>158</v>
      </c>
      <c r="F21" s="100">
        <f t="shared" ref="F21:I21" si="0">SUM(F18:F20)</f>
        <v>6</v>
      </c>
      <c r="G21" s="100">
        <f t="shared" si="0"/>
        <v>38</v>
      </c>
      <c r="H21" s="100">
        <f t="shared" si="0"/>
        <v>134</v>
      </c>
      <c r="I21" s="100">
        <f t="shared" si="0"/>
        <v>448</v>
      </c>
      <c r="J21" s="101">
        <f>PRODUCT(I21/K21)</f>
        <v>0.47859913142432475</v>
      </c>
      <c r="K21" s="28">
        <f>SUM(K18:K20)</f>
        <v>936.06521739130437</v>
      </c>
      <c r="L21" s="102">
        <f>PRODUCT((F21+G21)/E21)</f>
        <v>0.27848101265822783</v>
      </c>
      <c r="M21" s="102">
        <f>PRODUCT(H21/E21)</f>
        <v>0.84810126582278478</v>
      </c>
      <c r="N21" s="102">
        <f>PRODUCT((F21+G21+H21)/E21)</f>
        <v>1.1265822784810127</v>
      </c>
      <c r="O21" s="102">
        <f>PRODUCT(I21/E21)</f>
        <v>2.8354430379746836</v>
      </c>
      <c r="Q21" s="16"/>
      <c r="R21" s="16"/>
      <c r="S21" s="16"/>
      <c r="T21" s="109" t="s">
        <v>68</v>
      </c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9"/>
      <c r="AF21" s="29"/>
      <c r="AG21" s="29"/>
      <c r="AH21" s="29"/>
      <c r="AI21" s="29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16"/>
      <c r="F22" s="16"/>
      <c r="G22" s="16"/>
      <c r="H22" s="16"/>
      <c r="I22" s="16"/>
      <c r="J22" s="28"/>
      <c r="K22" s="28"/>
      <c r="L22" s="16"/>
      <c r="M22" s="16"/>
      <c r="N22" s="16"/>
      <c r="O22" s="16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9"/>
      <c r="AF22" s="29"/>
      <c r="AG22" s="29"/>
      <c r="AH22" s="29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9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9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9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9"/>
      <c r="AJ58" s="29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9"/>
      <c r="AJ59" s="29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9"/>
      <c r="AJ60" s="29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9"/>
      <c r="AJ61" s="29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9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9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9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9"/>
      <c r="AJ92" s="29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9"/>
      <c r="AJ93" s="29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6"/>
      <c r="R94" s="16"/>
      <c r="S94" s="16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9"/>
      <c r="AJ94" s="29"/>
      <c r="AK94" s="28"/>
      <c r="AL94" s="16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6"/>
      <c r="R95" s="16"/>
      <c r="S95" s="16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9"/>
      <c r="AJ95" s="29"/>
      <c r="AK95" s="28"/>
      <c r="AL95" s="16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6"/>
      <c r="R96" s="16"/>
      <c r="S96" s="16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9"/>
      <c r="AJ96" s="29"/>
      <c r="AK96" s="28"/>
      <c r="AL96" s="16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6"/>
      <c r="R97" s="16"/>
      <c r="S97" s="16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9"/>
      <c r="AJ97" s="29"/>
      <c r="AK97" s="28"/>
      <c r="AL97" s="16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6"/>
      <c r="R98" s="16"/>
      <c r="S98" s="16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9"/>
      <c r="AJ98" s="29"/>
      <c r="AK98" s="28"/>
      <c r="AL98" s="16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6"/>
      <c r="R99" s="16"/>
      <c r="S99" s="16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9"/>
      <c r="AJ99" s="29"/>
      <c r="AK99" s="28"/>
      <c r="AL99" s="16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6"/>
      <c r="R100" s="16"/>
      <c r="S100" s="16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9"/>
      <c r="AJ100" s="29"/>
      <c r="AK100" s="28"/>
      <c r="AL100" s="16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6"/>
      <c r="R101" s="16"/>
      <c r="S101" s="16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9"/>
      <c r="AJ101" s="29"/>
      <c r="AK101" s="28"/>
      <c r="AL101" s="16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6"/>
      <c r="R102" s="16"/>
      <c r="S102" s="16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9"/>
      <c r="AJ102" s="29"/>
      <c r="AK102" s="28"/>
      <c r="AL102" s="16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6"/>
      <c r="R103" s="16"/>
      <c r="S103" s="16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9"/>
      <c r="AJ103" s="29"/>
      <c r="AK103" s="28"/>
      <c r="AL103" s="16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6"/>
      <c r="R104" s="16"/>
      <c r="S104" s="16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9"/>
      <c r="AJ104" s="29"/>
      <c r="AK104" s="28"/>
      <c r="AL104" s="16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6"/>
      <c r="R105" s="16"/>
      <c r="S105" s="16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9"/>
      <c r="AJ105" s="29"/>
      <c r="AK105" s="28"/>
      <c r="AL105" s="16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6"/>
      <c r="R106" s="16"/>
      <c r="S106" s="16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9"/>
      <c r="AJ106" s="29"/>
      <c r="AK106" s="28"/>
      <c r="AL106" s="16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6"/>
      <c r="R107" s="16"/>
      <c r="S107" s="16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9"/>
      <c r="AJ107" s="29"/>
      <c r="AK107" s="28"/>
      <c r="AL107" s="16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6"/>
      <c r="R108" s="16"/>
      <c r="S108" s="16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9"/>
      <c r="AJ108" s="29"/>
      <c r="AK108" s="28"/>
      <c r="AL108" s="16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6"/>
      <c r="R109" s="16"/>
      <c r="S109" s="16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9"/>
      <c r="AJ109" s="29"/>
      <c r="AK109" s="28"/>
      <c r="AL109" s="16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6"/>
      <c r="R110" s="16"/>
      <c r="S110" s="16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9"/>
      <c r="AJ110" s="29"/>
      <c r="AK110" s="28"/>
      <c r="AL110" s="16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6"/>
      <c r="R111" s="16"/>
      <c r="S111" s="16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9"/>
      <c r="AJ111" s="29"/>
      <c r="AK111" s="28"/>
      <c r="AL111" s="16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6"/>
      <c r="R112" s="16"/>
      <c r="S112" s="16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9"/>
      <c r="AJ112" s="29"/>
      <c r="AK112" s="28"/>
      <c r="AL112" s="16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6"/>
      <c r="R113" s="16"/>
      <c r="S113" s="16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9"/>
      <c r="AJ113" s="29"/>
      <c r="AK113" s="28"/>
      <c r="AL113" s="16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6"/>
      <c r="R114" s="16"/>
      <c r="S114" s="16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9"/>
      <c r="AJ114" s="29"/>
      <c r="AK114" s="28"/>
      <c r="AL114" s="16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6"/>
      <c r="R115" s="16"/>
      <c r="S115" s="16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9"/>
      <c r="AJ115" s="29"/>
      <c r="AK115" s="28"/>
      <c r="AL115" s="16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6"/>
      <c r="R116" s="16"/>
      <c r="S116" s="16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9"/>
      <c r="AJ116" s="29"/>
      <c r="AK116" s="28"/>
      <c r="AL116" s="16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6"/>
      <c r="R117" s="16"/>
      <c r="S117" s="16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9"/>
      <c r="AJ117" s="29"/>
      <c r="AK117" s="28"/>
      <c r="AL117" s="16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6"/>
      <c r="R118" s="16"/>
      <c r="S118" s="16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9"/>
      <c r="AJ118" s="29"/>
      <c r="AK118" s="28"/>
      <c r="AL118" s="16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6"/>
      <c r="R119" s="16"/>
      <c r="S119" s="16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9"/>
      <c r="AJ119" s="29"/>
      <c r="AK119" s="28"/>
      <c r="AL119" s="16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6"/>
      <c r="R120" s="16"/>
      <c r="S120" s="16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9"/>
      <c r="AJ120" s="29"/>
      <c r="AK120" s="28"/>
      <c r="AL120" s="16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6"/>
      <c r="R121" s="16"/>
      <c r="S121" s="16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9"/>
      <c r="AJ121" s="29"/>
      <c r="AK121" s="28"/>
      <c r="AL121" s="16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6"/>
      <c r="R122" s="16"/>
      <c r="S122" s="16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9"/>
      <c r="AJ122" s="29"/>
      <c r="AK122" s="28"/>
      <c r="AL122" s="16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6"/>
      <c r="R123" s="16"/>
      <c r="S123" s="16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9"/>
      <c r="AJ123" s="29"/>
      <c r="AK123" s="28"/>
      <c r="AL123" s="16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6"/>
      <c r="R124" s="16"/>
      <c r="S124" s="16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9"/>
      <c r="AJ124" s="29"/>
      <c r="AK124" s="28"/>
      <c r="AL124" s="16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6"/>
      <c r="R125" s="16"/>
      <c r="S125" s="16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9"/>
      <c r="AJ125" s="29"/>
      <c r="AK125" s="28"/>
      <c r="AL125" s="16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6"/>
      <c r="R126" s="16"/>
      <c r="S126" s="16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9"/>
      <c r="AJ126" s="29"/>
      <c r="AK126" s="28"/>
      <c r="AL126" s="16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6"/>
      <c r="R127" s="16"/>
      <c r="S127" s="16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9"/>
      <c r="AJ127" s="29"/>
      <c r="AK127" s="28"/>
      <c r="AL127" s="16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6"/>
      <c r="R128" s="16"/>
      <c r="S128" s="16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9"/>
      <c r="AJ128" s="29"/>
      <c r="AK128" s="28"/>
      <c r="AL128" s="16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6"/>
      <c r="R129" s="16"/>
      <c r="S129" s="16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9"/>
      <c r="AJ129" s="29"/>
      <c r="AK129" s="28"/>
      <c r="AL129" s="16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6"/>
      <c r="R130" s="16"/>
      <c r="S130" s="16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9"/>
      <c r="AJ130" s="29"/>
      <c r="AK130" s="28"/>
      <c r="AL130" s="16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6"/>
      <c r="R131" s="16"/>
      <c r="S131" s="16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9"/>
      <c r="AJ131" s="29"/>
      <c r="AK131" s="28"/>
      <c r="AL131" s="16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6"/>
      <c r="R132" s="16"/>
      <c r="S132" s="16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9"/>
      <c r="AJ132" s="29"/>
      <c r="AK132" s="28"/>
      <c r="AL132" s="16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6"/>
      <c r="R133" s="16"/>
      <c r="S133" s="16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9"/>
      <c r="AJ133" s="29"/>
      <c r="AK133" s="28"/>
      <c r="AL133" s="16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6"/>
      <c r="R134" s="16"/>
      <c r="S134" s="16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9"/>
      <c r="AJ134" s="29"/>
      <c r="AK134" s="28"/>
      <c r="AL134" s="16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6"/>
      <c r="R135" s="16"/>
      <c r="S135" s="16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9"/>
      <c r="AJ135" s="29"/>
      <c r="AK135" s="28"/>
      <c r="AL135" s="16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6"/>
      <c r="R136" s="16"/>
      <c r="S136" s="16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9"/>
      <c r="AJ136" s="29"/>
      <c r="AK136" s="28"/>
      <c r="AL136" s="16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6"/>
      <c r="R137" s="16"/>
      <c r="S137" s="16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9"/>
      <c r="AJ137" s="29"/>
      <c r="AK137" s="28"/>
      <c r="AL137" s="16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6"/>
      <c r="R138" s="16"/>
      <c r="S138" s="16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9"/>
      <c r="AJ138" s="29"/>
      <c r="AK138" s="28"/>
      <c r="AL138" s="16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6"/>
      <c r="R139" s="16"/>
      <c r="S139" s="16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9"/>
      <c r="AJ139" s="29"/>
      <c r="AK139" s="28"/>
      <c r="AL139" s="16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6"/>
      <c r="R140" s="16"/>
      <c r="S140" s="16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9"/>
      <c r="AJ140" s="29"/>
      <c r="AK140" s="28"/>
      <c r="AL140" s="16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6"/>
      <c r="R141" s="16"/>
      <c r="S141" s="16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9"/>
      <c r="AJ141" s="29"/>
      <c r="AK141" s="28"/>
      <c r="AL141" s="16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6"/>
      <c r="R142" s="16"/>
      <c r="S142" s="16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9"/>
      <c r="AJ142" s="29"/>
      <c r="AK142" s="28"/>
      <c r="AL142" s="16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6"/>
      <c r="R143" s="16"/>
      <c r="S143" s="16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9"/>
      <c r="AJ143" s="29"/>
      <c r="AK143" s="28"/>
      <c r="AL143" s="16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6"/>
      <c r="R144" s="16"/>
      <c r="S144" s="16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9"/>
      <c r="AJ144" s="29"/>
      <c r="AK144" s="28"/>
      <c r="AL144" s="16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6"/>
      <c r="R145" s="16"/>
      <c r="S145" s="16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9"/>
      <c r="AJ145" s="29"/>
      <c r="AK145" s="28"/>
      <c r="AL145" s="16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6"/>
      <c r="R146" s="16"/>
      <c r="S146" s="16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9"/>
      <c r="AJ146" s="29"/>
      <c r="AK146" s="28"/>
      <c r="AL146" s="16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6"/>
      <c r="R147" s="16"/>
      <c r="S147" s="16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9"/>
      <c r="AJ147" s="29"/>
      <c r="AK147" s="28"/>
      <c r="AL147" s="16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6"/>
      <c r="R148" s="16"/>
      <c r="S148" s="16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9"/>
      <c r="AJ148" s="29"/>
      <c r="AK148" s="28"/>
      <c r="AL148" s="16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6"/>
      <c r="R149" s="16"/>
      <c r="S149" s="16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9"/>
      <c r="AJ149" s="29"/>
      <c r="AK149" s="28"/>
      <c r="AL149" s="16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6"/>
      <c r="R150" s="16"/>
      <c r="S150" s="16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9"/>
      <c r="AJ150" s="29"/>
      <c r="AK150" s="28"/>
      <c r="AL150" s="16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6"/>
      <c r="R151" s="16"/>
      <c r="S151" s="16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9"/>
      <c r="AJ151" s="29"/>
      <c r="AK151" s="28"/>
      <c r="AL151" s="16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6"/>
      <c r="R152" s="16"/>
      <c r="S152" s="16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9"/>
      <c r="AJ152" s="29"/>
      <c r="AK152" s="28"/>
      <c r="AL152" s="16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6"/>
      <c r="R153" s="16"/>
      <c r="S153" s="16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9"/>
      <c r="AJ153" s="29"/>
      <c r="AK153" s="28"/>
      <c r="AL153" s="16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6"/>
      <c r="R154" s="16"/>
      <c r="S154" s="16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9"/>
      <c r="AJ154" s="29"/>
      <c r="AK154" s="28"/>
      <c r="AL154" s="16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6"/>
      <c r="R155" s="16"/>
      <c r="S155" s="16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9"/>
      <c r="AJ155" s="29"/>
      <c r="AK155" s="28"/>
      <c r="AL155" s="16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6"/>
      <c r="R156" s="16"/>
      <c r="S156" s="16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9"/>
      <c r="AJ156" s="29"/>
      <c r="AK156" s="28"/>
      <c r="AL156" s="16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6"/>
      <c r="R157" s="16"/>
      <c r="S157" s="16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9"/>
      <c r="AJ157" s="29"/>
      <c r="AK157" s="28"/>
      <c r="AL157" s="16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6"/>
      <c r="R158" s="16"/>
      <c r="S158" s="16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9"/>
      <c r="AJ158" s="29"/>
      <c r="AK158" s="28"/>
      <c r="AL158" s="16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6"/>
      <c r="R159" s="16"/>
      <c r="S159" s="16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9"/>
      <c r="AJ159" s="29"/>
      <c r="AK159" s="28"/>
      <c r="AL159" s="16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6"/>
      <c r="R160" s="16"/>
      <c r="S160" s="16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9"/>
      <c r="AJ160" s="29"/>
      <c r="AK160" s="28"/>
      <c r="AL160" s="16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6"/>
      <c r="R161" s="16"/>
      <c r="S161" s="16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9"/>
      <c r="AJ161" s="29"/>
      <c r="AK161" s="28"/>
      <c r="AL161" s="16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6"/>
      <c r="R162" s="16"/>
      <c r="S162" s="16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9"/>
      <c r="AJ162" s="29"/>
      <c r="AK162" s="28"/>
      <c r="AL162" s="16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6"/>
      <c r="R163" s="16"/>
      <c r="S163" s="16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9"/>
      <c r="AJ163" s="29"/>
      <c r="AK163" s="28"/>
      <c r="AL163" s="16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6"/>
      <c r="R164" s="16"/>
      <c r="S164" s="16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9"/>
      <c r="AJ164" s="29"/>
      <c r="AK164" s="28"/>
      <c r="AL164" s="16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6"/>
      <c r="R165" s="16"/>
      <c r="S165" s="16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9"/>
      <c r="AJ165" s="29"/>
      <c r="AK165" s="28"/>
      <c r="AL165" s="16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6"/>
      <c r="R166" s="16"/>
      <c r="S166" s="16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9"/>
      <c r="AJ166" s="29"/>
      <c r="AK166" s="28"/>
      <c r="AL166" s="16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6"/>
      <c r="R167" s="16"/>
      <c r="S167" s="16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9"/>
      <c r="AJ167" s="29"/>
      <c r="AK167" s="28"/>
      <c r="AL167" s="16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6"/>
      <c r="R168" s="16"/>
      <c r="S168" s="16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9"/>
      <c r="AJ168" s="29"/>
      <c r="AK168" s="28"/>
      <c r="AL168" s="16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6"/>
      <c r="R169" s="16"/>
      <c r="S169" s="16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9"/>
      <c r="AJ169" s="29"/>
      <c r="AK169" s="28"/>
      <c r="AL169" s="16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6"/>
      <c r="R170" s="16"/>
      <c r="S170" s="16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9"/>
      <c r="AJ170" s="29"/>
      <c r="AK170" s="28"/>
      <c r="AL170" s="16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6"/>
      <c r="R171" s="16"/>
      <c r="S171" s="16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9"/>
      <c r="AJ171" s="29"/>
      <c r="AK171" s="28"/>
      <c r="AL171" s="16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6"/>
      <c r="R172" s="16"/>
      <c r="S172" s="16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9"/>
      <c r="AJ172" s="29"/>
      <c r="AK172" s="28"/>
      <c r="AL172" s="16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6"/>
      <c r="R173" s="16"/>
      <c r="S173" s="16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9"/>
      <c r="AJ173" s="29"/>
      <c r="AK173" s="28"/>
      <c r="AL173" s="16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6"/>
      <c r="R174" s="16"/>
      <c r="S174" s="16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9"/>
      <c r="AJ174" s="29"/>
      <c r="AK174" s="28"/>
      <c r="AL174" s="16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16"/>
      <c r="R175" s="16"/>
      <c r="S175" s="16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9"/>
      <c r="AJ175" s="29"/>
      <c r="AK175" s="28"/>
      <c r="AL175" s="16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16"/>
      <c r="R176" s="16"/>
      <c r="S176" s="16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9"/>
      <c r="AJ176" s="29"/>
      <c r="AK176" s="28"/>
      <c r="AL176" s="16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16"/>
      <c r="R177" s="16"/>
      <c r="S177" s="16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9"/>
      <c r="AJ177" s="29"/>
      <c r="AK177" s="28"/>
      <c r="AL177" s="16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16"/>
      <c r="R178" s="16"/>
      <c r="S178" s="16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8"/>
      <c r="AL178" s="16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L179"/>
      <c r="M179"/>
      <c r="N179"/>
      <c r="O179"/>
      <c r="P179"/>
      <c r="Q179" s="16"/>
      <c r="R179" s="16"/>
      <c r="S179" s="16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8"/>
      <c r="AL179" s="16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L180"/>
      <c r="M180"/>
      <c r="N180"/>
      <c r="O180"/>
      <c r="P180"/>
      <c r="Q180" s="16"/>
      <c r="R180" s="16"/>
      <c r="S180" s="16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8"/>
      <c r="AL180" s="16"/>
    </row>
    <row r="181" spans="1:57" ht="14.25" x14ac:dyDescent="0.2">
      <c r="L181"/>
      <c r="M181"/>
      <c r="N181"/>
      <c r="O181"/>
      <c r="P181"/>
      <c r="Q181" s="16"/>
      <c r="R181" s="16"/>
      <c r="S181" s="16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8"/>
      <c r="AL181" s="16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8"/>
      <c r="AL182" s="16"/>
    </row>
    <row r="183" spans="1:57" ht="14.25" x14ac:dyDescent="0.2">
      <c r="L183" s="16"/>
      <c r="M183" s="16"/>
      <c r="N183" s="16"/>
      <c r="O183" s="16"/>
      <c r="P183" s="16"/>
      <c r="R183" s="16"/>
      <c r="S183" s="16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8"/>
      <c r="AL183" s="16"/>
    </row>
    <row r="184" spans="1:57" ht="14.25" x14ac:dyDescent="0.2">
      <c r="L184" s="16"/>
      <c r="M184" s="16"/>
      <c r="N184" s="16"/>
      <c r="O184" s="16"/>
      <c r="P184" s="16"/>
      <c r="R184" s="16"/>
      <c r="S184" s="16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8"/>
      <c r="AL184" s="16"/>
    </row>
    <row r="185" spans="1:57" ht="14.25" x14ac:dyDescent="0.2">
      <c r="L185" s="16"/>
      <c r="M185" s="16"/>
      <c r="N185" s="16"/>
      <c r="O185" s="16"/>
      <c r="P185" s="16"/>
      <c r="R185" s="16"/>
      <c r="S185" s="16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8"/>
      <c r="AL185" s="16"/>
    </row>
    <row r="186" spans="1:57" ht="14.25" x14ac:dyDescent="0.2">
      <c r="L186" s="16"/>
      <c r="M186" s="16"/>
      <c r="N186" s="16"/>
      <c r="O186" s="16"/>
      <c r="P186" s="16"/>
      <c r="R186" s="16"/>
      <c r="S186" s="16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16"/>
      <c r="AL186" s="16"/>
    </row>
    <row r="187" spans="1:57" x14ac:dyDescent="0.25">
      <c r="R187" s="21"/>
      <c r="S187" s="21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57" x14ac:dyDescent="0.25">
      <c r="R188" s="21"/>
      <c r="S188" s="21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57" x14ac:dyDescent="0.25">
      <c r="R189" s="21"/>
      <c r="S189" s="21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57" x14ac:dyDescent="0.25">
      <c r="L190"/>
      <c r="M190"/>
      <c r="N190"/>
      <c r="O190"/>
      <c r="P190"/>
      <c r="R190" s="21"/>
      <c r="S190" s="21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ht="14.25" x14ac:dyDescent="0.2">
      <c r="L217"/>
      <c r="M217"/>
      <c r="N217"/>
      <c r="O217"/>
      <c r="P217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  <row r="218" spans="12:38" ht="14.25" x14ac:dyDescent="0.2">
      <c r="L218"/>
      <c r="M218"/>
      <c r="N218"/>
      <c r="O218"/>
      <c r="P218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/>
      <c r="AL218"/>
    </row>
  </sheetData>
  <sortState ref="B13:AS14">
    <sortCondition ref="B13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2020-09-06T12:31:04Z</dcterms:modified>
</cp:coreProperties>
</file>