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9" i="5" l="1"/>
  <c r="AQ9" i="5"/>
  <c r="AP9" i="5"/>
  <c r="AO9" i="5"/>
  <c r="AN9" i="5"/>
  <c r="AM9" i="5"/>
  <c r="AG9" i="5"/>
  <c r="K14" i="5" s="1"/>
  <c r="K15" i="5" s="1"/>
  <c r="AE9" i="5"/>
  <c r="AD9" i="5"/>
  <c r="AC9" i="5"/>
  <c r="G14" i="5" s="1"/>
  <c r="AB9" i="5"/>
  <c r="AA9" i="5"/>
  <c r="E14" i="5" s="1"/>
  <c r="W9" i="5"/>
  <c r="U9" i="5"/>
  <c r="T9" i="5"/>
  <c r="S9" i="5"/>
  <c r="R9" i="5"/>
  <c r="Q9" i="5"/>
  <c r="K9" i="5"/>
  <c r="I9" i="5"/>
  <c r="I13" i="5" s="1"/>
  <c r="H9" i="5"/>
  <c r="H13" i="5" s="1"/>
  <c r="G9" i="5"/>
  <c r="G13" i="5" s="1"/>
  <c r="G15" i="5" s="1"/>
  <c r="F9" i="5"/>
  <c r="F13" i="5" s="1"/>
  <c r="E9" i="5"/>
  <c r="E13" i="5" s="1"/>
  <c r="E15" i="5" s="1"/>
  <c r="I14" i="5" l="1"/>
  <c r="I15" i="5" s="1"/>
  <c r="F14" i="5"/>
  <c r="F15" i="5" s="1"/>
  <c r="H14" i="5"/>
  <c r="H15" i="5" s="1"/>
  <c r="M15" i="5" s="1"/>
  <c r="L14" i="5"/>
  <c r="AF9" i="5"/>
  <c r="J14" i="5" l="1"/>
  <c r="N15" i="5"/>
  <c r="L15" i="5"/>
  <c r="N14" i="5"/>
  <c r="J15" i="5"/>
  <c r="O15" i="5"/>
  <c r="M14" i="5"/>
  <c r="O14" i="5"/>
</calcChain>
</file>

<file path=xl/sharedStrings.xml><?xml version="1.0" encoding="utf-8"?>
<sst xmlns="http://schemas.openxmlformats.org/spreadsheetml/2006/main" count="75" uniqueCount="33">
  <si>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</si>
  <si>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</si>
  <si>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</si>
  <si>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</si>
  <si>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</si>
  <si>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</si>
  <si>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</si>
  <si>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</si>
  <si>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</si>
  <si>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</si>
  <si>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</si>
  <si>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</si>
  <si>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</si>
  <si>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</si>
  <si>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</si>
  <si>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</si>
  <si>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</si>
  <si>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</si>
  <si>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</si>
  <si>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</si>
  <si>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</si>
  <si>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</si>
  <si>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</si>
  <si>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</si>
  <si>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JuNu = Juvan Nuorisopesis  (2002)</t>
  </si>
  <si>
    <t>Niko Melto</t>
  </si>
  <si>
    <t>7.</t>
  </si>
  <si>
    <t>JuNu</t>
  </si>
  <si>
    <t>29.11.1985   Juva</t>
  </si>
  <si>
    <t>JuPa = Juvan Pallo  (1950),  kasvattajaseura</t>
  </si>
  <si>
    <t>6.</t>
  </si>
  <si>
    <t>JuPe</t>
  </si>
  <si>
    <t>JuPe = Juva Pesis  (2019)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</si>
</sst>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2009</v>
      </c>
      <c r="Y4" s="12" t="s">
        <v>26</v>
      </c>
      <c r="Z4" s="1" t="s">
        <v>27</v>
      </c>
      <c r="AA4" s="12">
        <v>4</v>
      </c>
      <c r="AB4" s="12">
        <v>0</v>
      </c>
      <c r="AC4" s="12">
        <v>1</v>
      </c>
      <c r="AD4" s="12">
        <v>0</v>
      </c>
      <c r="AE4" s="12">
        <v>6</v>
      </c>
      <c r="AF4" s="68">
        <v>0.28570000000000001</v>
      </c>
      <c r="AG4" s="69">
        <v>21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2016</v>
      </c>
      <c r="Y6" s="12" t="s">
        <v>26</v>
      </c>
      <c r="Z6" s="1" t="s">
        <v>27</v>
      </c>
      <c r="AA6" s="12">
        <v>14</v>
      </c>
      <c r="AB6" s="12">
        <v>0</v>
      </c>
      <c r="AC6" s="12">
        <v>1</v>
      </c>
      <c r="AD6" s="12">
        <v>1</v>
      </c>
      <c r="AE6" s="12">
        <v>28</v>
      </c>
      <c r="AF6" s="68">
        <v>0.4375</v>
      </c>
      <c r="AG6" s="69">
        <v>64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68"/>
      <c r="AG7" s="6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2019</v>
      </c>
      <c r="Y8" s="12" t="s">
        <v>30</v>
      </c>
      <c r="Z8" s="1" t="s">
        <v>31</v>
      </c>
      <c r="AA8" s="12">
        <v>1</v>
      </c>
      <c r="AB8" s="12">
        <v>0</v>
      </c>
      <c r="AC8" s="12">
        <v>1</v>
      </c>
      <c r="AD8" s="12">
        <v>3</v>
      </c>
      <c r="AE8" s="12">
        <v>4</v>
      </c>
      <c r="AF8" s="68">
        <v>0.8</v>
      </c>
      <c r="AG8" s="19">
        <v>5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19</v>
      </c>
      <c r="AB9" s="36">
        <f>SUM(AB4:AB8)</f>
        <v>0</v>
      </c>
      <c r="AC9" s="36">
        <f>SUM(AC4:AC8)</f>
        <v>3</v>
      </c>
      <c r="AD9" s="36">
        <f>SUM(AD4:AD8)</f>
        <v>4</v>
      </c>
      <c r="AE9" s="36">
        <f>SUM(AE4:AE8)</f>
        <v>38</v>
      </c>
      <c r="AF9" s="37">
        <f>PRODUCT(AE9/AG9)</f>
        <v>0.42222222222222222</v>
      </c>
      <c r="AG9" s="21">
        <f>SUM(AG4:AG8)</f>
        <v>90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7"/>
      <c r="R11" s="17" t="s">
        <v>10</v>
      </c>
      <c r="S11" s="17"/>
      <c r="T11" s="54" t="s">
        <v>29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24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 t="s">
        <v>32</v>
      </c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19</v>
      </c>
      <c r="F14" s="47">
        <f>PRODUCT(AB9+AN9)</f>
        <v>0</v>
      </c>
      <c r="G14" s="47">
        <f>PRODUCT(AC9+AO9)</f>
        <v>3</v>
      </c>
      <c r="H14" s="47">
        <f>PRODUCT(AD9+AP9)</f>
        <v>4</v>
      </c>
      <c r="I14" s="47">
        <f>PRODUCT(AE9+AQ9)</f>
        <v>38</v>
      </c>
      <c r="J14" s="60">
        <f>PRODUCT(I14/K14)</f>
        <v>0.42222222222222222</v>
      </c>
      <c r="K14" s="10">
        <f>PRODUCT(AG9+AS9)</f>
        <v>90</v>
      </c>
      <c r="L14" s="53">
        <f>PRODUCT((F14+G14)/E14)</f>
        <v>0.15789473684210525</v>
      </c>
      <c r="M14" s="53">
        <f>PRODUCT(H14/E14)</f>
        <v>0.21052631578947367</v>
      </c>
      <c r="N14" s="53">
        <f>PRODUCT((F14+G14+H14)/E14)</f>
        <v>0.36842105263157893</v>
      </c>
      <c r="O14" s="53">
        <f>PRODUCT(I14/E14)</f>
        <v>2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19</v>
      </c>
      <c r="F15" s="47">
        <f t="shared" ref="F15:I15" si="0">SUM(F12:F14)</f>
        <v>0</v>
      </c>
      <c r="G15" s="47">
        <f t="shared" si="0"/>
        <v>3</v>
      </c>
      <c r="H15" s="47">
        <f t="shared" si="0"/>
        <v>4</v>
      </c>
      <c r="I15" s="47">
        <f t="shared" si="0"/>
        <v>38</v>
      </c>
      <c r="J15" s="60">
        <f>PRODUCT(I15/K15)</f>
        <v>0.42222222222222222</v>
      </c>
      <c r="K15" s="16">
        <f>SUM(K12:K14)</f>
        <v>90</v>
      </c>
      <c r="L15" s="53">
        <f>PRODUCT((F15+G15)/E15)</f>
        <v>0.15789473684210525</v>
      </c>
      <c r="M15" s="53">
        <f>PRODUCT(H15/E15)</f>
        <v>0.21052631578947367</v>
      </c>
      <c r="N15" s="53">
        <f>PRODUCT((F15+G15+H15)/E15)</f>
        <v>0.36842105263157893</v>
      </c>
      <c r="O15" s="53">
        <f>PRODUCT(I15/E15)</f>
        <v>2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sortState ref="X6:AR8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2019-08-23T19:05:47Z</dcterms:modified>
</cp:coreProperties>
</file>