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8" i="2" l="1"/>
  <c r="AQ18" i="2"/>
  <c r="AP18" i="2"/>
  <c r="AO18" i="2"/>
  <c r="AN18" i="2"/>
  <c r="AM18" i="2"/>
  <c r="AG18" i="2"/>
  <c r="AE18" i="2"/>
  <c r="AD18" i="2"/>
  <c r="AC18" i="2"/>
  <c r="AB18" i="2"/>
  <c r="AA18" i="2"/>
  <c r="W18" i="2"/>
  <c r="U18" i="2"/>
  <c r="T18" i="2"/>
  <c r="S18" i="2"/>
  <c r="R18" i="2"/>
  <c r="Q18" i="2"/>
  <c r="K18" i="2"/>
  <c r="K22" i="2" s="1"/>
  <c r="I18" i="2"/>
  <c r="I22" i="2" s="1"/>
  <c r="O22" i="2" s="1"/>
  <c r="H18" i="2"/>
  <c r="H22" i="2" s="1"/>
  <c r="M22" i="2" s="1"/>
  <c r="G18" i="2"/>
  <c r="G22" i="2" s="1"/>
  <c r="F18" i="2"/>
  <c r="F22" i="2" s="1"/>
  <c r="N22" i="2" s="1"/>
  <c r="E18" i="2"/>
  <c r="E22" i="2" s="1"/>
  <c r="V18" i="2" l="1"/>
  <c r="J18" i="2"/>
  <c r="L22" i="2"/>
  <c r="J22" i="2"/>
  <c r="AF18" i="2"/>
  <c r="K23" i="2"/>
  <c r="K24" i="2" s="1"/>
  <c r="F23" i="2"/>
  <c r="H23" i="2"/>
  <c r="E23" i="2"/>
  <c r="E24" i="2" s="1"/>
  <c r="G23" i="2"/>
  <c r="G24" i="2" s="1"/>
  <c r="AR18" i="2"/>
  <c r="I23" i="2"/>
  <c r="L23" i="2" l="1"/>
  <c r="N23" i="2"/>
  <c r="M24" i="2"/>
  <c r="F24" i="2"/>
  <c r="L24" i="2" s="1"/>
  <c r="M23" i="2"/>
  <c r="H24" i="2"/>
  <c r="J23" i="2"/>
  <c r="O23" i="2"/>
  <c r="N24" i="2"/>
  <c r="I24" i="2"/>
  <c r="O24" i="2" l="1"/>
  <c r="J24" i="2"/>
</calcChain>
</file>

<file path=xl/sharedStrings.xml><?xml version="1.0" encoding="utf-8"?>
<sst xmlns="http://schemas.openxmlformats.org/spreadsheetml/2006/main" count="85" uniqueCount="37">
  <si>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</si>
  <si>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</si>
  <si>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</si>
  <si>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</si>
  <si>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</si>
  <si>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</si>
  <si>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</si>
  <si>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</si>
  <si>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</si>
  <si>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</si>
  <si>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</si>
  <si>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</si>
  <si>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</si>
  <si>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</si>
  <si>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 = Ylivieskan Kuula  (1909)</t>
  </si>
  <si>
    <t>9.</t>
  </si>
  <si>
    <t>12.</t>
  </si>
  <si>
    <t>YK</t>
  </si>
  <si>
    <t>16.</t>
  </si>
  <si>
    <t>6.</t>
  </si>
  <si>
    <t>7.</t>
  </si>
  <si>
    <t>Matti Mehtälä</t>
  </si>
  <si>
    <t>YK  2</t>
  </si>
  <si>
    <t>1.</t>
  </si>
  <si>
    <t>5.</t>
  </si>
  <si>
    <t>4.</t>
  </si>
  <si>
    <t>14.8.1978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</si>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</sst>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21</v>
      </c>
      <c r="C1" s="3"/>
      <c r="D1" s="4"/>
      <c r="E1" s="5" t="s">
        <v>26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9" t="s">
        <v>7</v>
      </c>
      <c r="F2" s="10"/>
      <c r="G2" s="10"/>
      <c r="H2" s="10"/>
      <c r="I2" s="16"/>
      <c r="J2" s="11"/>
      <c r="K2" s="39"/>
      <c r="L2" s="18" t="s">
        <v>27</v>
      </c>
      <c r="M2" s="10"/>
      <c r="N2" s="10"/>
      <c r="O2" s="17"/>
      <c r="P2" s="15"/>
      <c r="Q2" s="18" t="s">
        <v>28</v>
      </c>
      <c r="R2" s="10"/>
      <c r="S2" s="10"/>
      <c r="T2" s="10"/>
      <c r="U2" s="16"/>
      <c r="V2" s="17"/>
      <c r="W2" s="15"/>
      <c r="X2" s="40" t="s">
        <v>29</v>
      </c>
      <c r="Y2" s="41"/>
      <c r="Z2" s="42"/>
      <c r="AA2" s="9" t="s">
        <v>7</v>
      </c>
      <c r="AB2" s="10"/>
      <c r="AC2" s="10"/>
      <c r="AD2" s="10"/>
      <c r="AE2" s="16"/>
      <c r="AF2" s="11"/>
      <c r="AG2" s="39"/>
      <c r="AH2" s="18" t="s">
        <v>30</v>
      </c>
      <c r="AI2" s="10"/>
      <c r="AJ2" s="10"/>
      <c r="AK2" s="17"/>
      <c r="AL2" s="15"/>
      <c r="AM2" s="18" t="s">
        <v>28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31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31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>
        <v>1999</v>
      </c>
      <c r="C4" s="24" t="s">
        <v>16</v>
      </c>
      <c r="D4" s="2" t="s">
        <v>17</v>
      </c>
      <c r="E4" s="23"/>
      <c r="F4" s="23"/>
      <c r="G4" s="23"/>
      <c r="H4" s="35"/>
      <c r="I4" s="23"/>
      <c r="J4" s="44"/>
      <c r="K4" s="22"/>
      <c r="L4" s="45"/>
      <c r="M4" s="14"/>
      <c r="N4" s="14"/>
      <c r="O4" s="14"/>
      <c r="P4" s="19"/>
      <c r="Q4" s="23"/>
      <c r="R4" s="23"/>
      <c r="S4" s="35"/>
      <c r="T4" s="23"/>
      <c r="U4" s="23"/>
      <c r="V4" s="46"/>
      <c r="W4" s="22"/>
      <c r="X4" s="23"/>
      <c r="Y4" s="24"/>
      <c r="Z4" s="2"/>
      <c r="AA4" s="23"/>
      <c r="AB4" s="23"/>
      <c r="AC4" s="23"/>
      <c r="AD4" s="35"/>
      <c r="AE4" s="23"/>
      <c r="AF4" s="44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>
        <v>2000</v>
      </c>
      <c r="C5" s="24"/>
      <c r="D5" s="2"/>
      <c r="E5" s="23"/>
      <c r="F5" s="23"/>
      <c r="G5" s="23"/>
      <c r="H5" s="35"/>
      <c r="I5" s="23"/>
      <c r="J5" s="44"/>
      <c r="K5" s="22"/>
      <c r="L5" s="45"/>
      <c r="M5" s="14"/>
      <c r="N5" s="14"/>
      <c r="O5" s="14"/>
      <c r="P5" s="19"/>
      <c r="Q5" s="23"/>
      <c r="R5" s="23"/>
      <c r="S5" s="35"/>
      <c r="T5" s="23"/>
      <c r="U5" s="23"/>
      <c r="V5" s="46"/>
      <c r="W5" s="22"/>
      <c r="X5" s="23"/>
      <c r="Y5" s="24"/>
      <c r="Z5" s="2"/>
      <c r="AA5" s="23"/>
      <c r="AB5" s="23"/>
      <c r="AC5" s="23"/>
      <c r="AD5" s="35"/>
      <c r="AE5" s="23"/>
      <c r="AF5" s="44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2001</v>
      </c>
      <c r="C6" s="24" t="s">
        <v>15</v>
      </c>
      <c r="D6" s="2" t="s">
        <v>17</v>
      </c>
      <c r="E6" s="23">
        <v>1</v>
      </c>
      <c r="F6" s="23">
        <v>0</v>
      </c>
      <c r="G6" s="23">
        <v>0</v>
      </c>
      <c r="H6" s="35">
        <v>0</v>
      </c>
      <c r="I6" s="23">
        <v>0</v>
      </c>
      <c r="J6" s="44">
        <v>0</v>
      </c>
      <c r="K6" s="22">
        <v>2</v>
      </c>
      <c r="L6" s="45"/>
      <c r="M6" s="14"/>
      <c r="N6" s="14"/>
      <c r="O6" s="14"/>
      <c r="P6" s="19"/>
      <c r="Q6" s="23"/>
      <c r="R6" s="23"/>
      <c r="S6" s="35"/>
      <c r="T6" s="23"/>
      <c r="U6" s="23"/>
      <c r="V6" s="46"/>
      <c r="W6" s="22"/>
      <c r="X6" s="23"/>
      <c r="Y6" s="24"/>
      <c r="Z6" s="2"/>
      <c r="AA6" s="23"/>
      <c r="AB6" s="23"/>
      <c r="AC6" s="23"/>
      <c r="AD6" s="35"/>
      <c r="AE6" s="23"/>
      <c r="AF6" s="44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2002</v>
      </c>
      <c r="C7" s="24"/>
      <c r="D7" s="2"/>
      <c r="E7" s="23"/>
      <c r="F7" s="23"/>
      <c r="G7" s="23"/>
      <c r="H7" s="35"/>
      <c r="I7" s="23"/>
      <c r="J7" s="44"/>
      <c r="K7" s="22"/>
      <c r="L7" s="45"/>
      <c r="M7" s="14"/>
      <c r="N7" s="14"/>
      <c r="O7" s="14"/>
      <c r="P7" s="19"/>
      <c r="Q7" s="23"/>
      <c r="R7" s="23"/>
      <c r="S7" s="35"/>
      <c r="T7" s="23"/>
      <c r="U7" s="23"/>
      <c r="V7" s="46"/>
      <c r="W7" s="22"/>
      <c r="X7" s="23"/>
      <c r="Y7" s="24"/>
      <c r="Z7" s="2"/>
      <c r="AA7" s="23"/>
      <c r="AB7" s="23"/>
      <c r="AC7" s="23"/>
      <c r="AD7" s="35"/>
      <c r="AE7" s="23"/>
      <c r="AF7" s="44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5"/>
      <c r="I8" s="23"/>
      <c r="J8" s="44"/>
      <c r="K8" s="22"/>
      <c r="L8" s="45"/>
      <c r="M8" s="14"/>
      <c r="N8" s="14"/>
      <c r="O8" s="14"/>
      <c r="P8" s="19"/>
      <c r="Q8" s="23"/>
      <c r="R8" s="23"/>
      <c r="S8" s="35"/>
      <c r="T8" s="23"/>
      <c r="U8" s="23"/>
      <c r="V8" s="46"/>
      <c r="W8" s="22"/>
      <c r="X8" s="23">
        <v>2003</v>
      </c>
      <c r="Y8" s="23" t="s">
        <v>23</v>
      </c>
      <c r="Z8" s="2" t="s">
        <v>17</v>
      </c>
      <c r="AA8" s="23">
        <v>16</v>
      </c>
      <c r="AB8" s="23">
        <v>1</v>
      </c>
      <c r="AC8" s="23">
        <v>14</v>
      </c>
      <c r="AD8" s="23">
        <v>8</v>
      </c>
      <c r="AE8" s="23">
        <v>52</v>
      </c>
      <c r="AF8" s="29">
        <v>0.53059999999999996</v>
      </c>
      <c r="AG8" s="68">
        <v>98</v>
      </c>
      <c r="AH8" s="14"/>
      <c r="AI8" s="14"/>
      <c r="AJ8" s="14"/>
      <c r="AK8" s="14"/>
      <c r="AL8" s="19"/>
      <c r="AM8" s="23">
        <v>4</v>
      </c>
      <c r="AN8" s="23">
        <v>0</v>
      </c>
      <c r="AO8" s="23">
        <v>4</v>
      </c>
      <c r="AP8" s="23">
        <v>3</v>
      </c>
      <c r="AQ8" s="23">
        <v>15</v>
      </c>
      <c r="AR8" s="47">
        <v>0.68179999999999996</v>
      </c>
      <c r="AS8" s="1">
        <v>22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2004</v>
      </c>
      <c r="C9" s="24" t="s">
        <v>18</v>
      </c>
      <c r="D9" s="2" t="s">
        <v>17</v>
      </c>
      <c r="E9" s="23">
        <v>22</v>
      </c>
      <c r="F9" s="23">
        <v>0</v>
      </c>
      <c r="G9" s="23">
        <v>8</v>
      </c>
      <c r="H9" s="35">
        <v>1</v>
      </c>
      <c r="I9" s="23">
        <v>57</v>
      </c>
      <c r="J9" s="44">
        <v>0.42537313432835822</v>
      </c>
      <c r="K9" s="22">
        <v>134</v>
      </c>
      <c r="L9" s="45"/>
      <c r="M9" s="14"/>
      <c r="N9" s="14"/>
      <c r="O9" s="14"/>
      <c r="P9" s="19"/>
      <c r="Q9" s="23"/>
      <c r="R9" s="23"/>
      <c r="S9" s="35"/>
      <c r="T9" s="23"/>
      <c r="U9" s="23"/>
      <c r="V9" s="46"/>
      <c r="W9" s="22"/>
      <c r="X9" s="23"/>
      <c r="Y9" s="23"/>
      <c r="Z9" s="2"/>
      <c r="AA9" s="23"/>
      <c r="AB9" s="23"/>
      <c r="AC9" s="23"/>
      <c r="AD9" s="23"/>
      <c r="AE9" s="23"/>
      <c r="AF9" s="29"/>
      <c r="AG9" s="68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5"/>
      <c r="I10" s="23"/>
      <c r="J10" s="44"/>
      <c r="K10" s="22"/>
      <c r="L10" s="45"/>
      <c r="M10" s="14"/>
      <c r="N10" s="14"/>
      <c r="O10" s="14"/>
      <c r="P10" s="19"/>
      <c r="Q10" s="23"/>
      <c r="R10" s="23"/>
      <c r="S10" s="35"/>
      <c r="T10" s="23"/>
      <c r="U10" s="23"/>
      <c r="V10" s="46"/>
      <c r="W10" s="22"/>
      <c r="X10" s="23">
        <v>2005</v>
      </c>
      <c r="Y10" s="23" t="s">
        <v>24</v>
      </c>
      <c r="Z10" s="2" t="s">
        <v>17</v>
      </c>
      <c r="AA10" s="23">
        <v>5</v>
      </c>
      <c r="AB10" s="23">
        <v>0</v>
      </c>
      <c r="AC10" s="23">
        <v>2</v>
      </c>
      <c r="AD10" s="23">
        <v>1</v>
      </c>
      <c r="AE10" s="23">
        <v>11</v>
      </c>
      <c r="AF10" s="29">
        <v>0.55000000000000004</v>
      </c>
      <c r="AG10" s="68">
        <v>20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7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5"/>
      <c r="I11" s="23"/>
      <c r="J11" s="44"/>
      <c r="K11" s="22"/>
      <c r="L11" s="45"/>
      <c r="M11" s="14"/>
      <c r="N11" s="14"/>
      <c r="O11" s="14"/>
      <c r="P11" s="19"/>
      <c r="Q11" s="23"/>
      <c r="R11" s="23"/>
      <c r="S11" s="35"/>
      <c r="T11" s="23"/>
      <c r="U11" s="23"/>
      <c r="V11" s="46"/>
      <c r="W11" s="22"/>
      <c r="X11" s="23"/>
      <c r="Y11" s="24"/>
      <c r="Z11" s="2"/>
      <c r="AA11" s="23"/>
      <c r="AB11" s="23"/>
      <c r="AC11" s="23"/>
      <c r="AD11" s="35"/>
      <c r="AE11" s="23"/>
      <c r="AF11" s="44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7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2007</v>
      </c>
      <c r="C12" s="24" t="s">
        <v>19</v>
      </c>
      <c r="D12" s="2" t="s">
        <v>17</v>
      </c>
      <c r="E12" s="23">
        <v>21</v>
      </c>
      <c r="F12" s="23">
        <v>0</v>
      </c>
      <c r="G12" s="23">
        <v>21</v>
      </c>
      <c r="H12" s="35">
        <v>5</v>
      </c>
      <c r="I12" s="23">
        <v>64</v>
      </c>
      <c r="J12" s="44">
        <v>0.42953020134228187</v>
      </c>
      <c r="K12" s="22">
        <v>149</v>
      </c>
      <c r="L12" s="45"/>
      <c r="M12" s="14"/>
      <c r="N12" s="14"/>
      <c r="O12" s="14"/>
      <c r="P12" s="19"/>
      <c r="Q12" s="23">
        <v>2</v>
      </c>
      <c r="R12" s="23">
        <v>0</v>
      </c>
      <c r="S12" s="35">
        <v>0</v>
      </c>
      <c r="T12" s="23">
        <v>0</v>
      </c>
      <c r="U12" s="23">
        <v>8</v>
      </c>
      <c r="V12" s="46">
        <v>0.5</v>
      </c>
      <c r="W12" s="22">
        <v>16</v>
      </c>
      <c r="X12" s="23"/>
      <c r="Y12" s="24"/>
      <c r="Z12" s="2"/>
      <c r="AA12" s="23"/>
      <c r="AB12" s="23"/>
      <c r="AC12" s="23"/>
      <c r="AD12" s="35"/>
      <c r="AE12" s="23"/>
      <c r="AF12" s="44"/>
      <c r="AG12" s="22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7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>
        <v>2008</v>
      </c>
      <c r="C13" s="24" t="s">
        <v>20</v>
      </c>
      <c r="D13" s="2" t="s">
        <v>17</v>
      </c>
      <c r="E13" s="23">
        <v>21</v>
      </c>
      <c r="F13" s="23">
        <v>0</v>
      </c>
      <c r="G13" s="23">
        <v>14</v>
      </c>
      <c r="H13" s="35">
        <v>4</v>
      </c>
      <c r="I13" s="23">
        <v>75</v>
      </c>
      <c r="J13" s="44">
        <v>0.48701298701298701</v>
      </c>
      <c r="K13" s="22">
        <v>154</v>
      </c>
      <c r="L13" s="45"/>
      <c r="M13" s="14"/>
      <c r="N13" s="14"/>
      <c r="O13" s="14"/>
      <c r="P13" s="19"/>
      <c r="Q13" s="23"/>
      <c r="R13" s="23"/>
      <c r="S13" s="35"/>
      <c r="T13" s="23"/>
      <c r="U13" s="23"/>
      <c r="V13" s="46"/>
      <c r="W13" s="22"/>
      <c r="X13" s="23"/>
      <c r="Y13" s="24"/>
      <c r="Z13" s="2"/>
      <c r="AA13" s="23"/>
      <c r="AB13" s="23"/>
      <c r="AC13" s="23"/>
      <c r="AD13" s="35"/>
      <c r="AE13" s="23"/>
      <c r="AF13" s="44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7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5"/>
      <c r="I14" s="23"/>
      <c r="J14" s="44"/>
      <c r="K14" s="22"/>
      <c r="L14" s="45"/>
      <c r="M14" s="14"/>
      <c r="N14" s="14"/>
      <c r="O14" s="14"/>
      <c r="P14" s="19"/>
      <c r="Q14" s="23"/>
      <c r="R14" s="23"/>
      <c r="S14" s="35"/>
      <c r="T14" s="23"/>
      <c r="U14" s="23"/>
      <c r="V14" s="46"/>
      <c r="W14" s="22"/>
      <c r="X14" s="23"/>
      <c r="Y14" s="24"/>
      <c r="Z14" s="2"/>
      <c r="AA14" s="23"/>
      <c r="AB14" s="23"/>
      <c r="AC14" s="23"/>
      <c r="AD14" s="35"/>
      <c r="AE14" s="23"/>
      <c r="AF14" s="44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7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5"/>
      <c r="I15" s="23"/>
      <c r="J15" s="44"/>
      <c r="K15" s="22"/>
      <c r="L15" s="45"/>
      <c r="M15" s="14"/>
      <c r="N15" s="14"/>
      <c r="O15" s="14"/>
      <c r="P15" s="19"/>
      <c r="Q15" s="23"/>
      <c r="R15" s="23"/>
      <c r="S15" s="35"/>
      <c r="T15" s="23"/>
      <c r="U15" s="23"/>
      <c r="V15" s="46"/>
      <c r="W15" s="22"/>
      <c r="X15" s="23">
        <v>2011</v>
      </c>
      <c r="Y15" s="23" t="s">
        <v>25</v>
      </c>
      <c r="Z15" s="2" t="s">
        <v>22</v>
      </c>
      <c r="AA15" s="23">
        <v>1</v>
      </c>
      <c r="AB15" s="23">
        <v>0</v>
      </c>
      <c r="AC15" s="23">
        <v>0</v>
      </c>
      <c r="AD15" s="23">
        <v>0</v>
      </c>
      <c r="AE15" s="23">
        <v>5</v>
      </c>
      <c r="AF15" s="29">
        <v>0.71419999999999995</v>
      </c>
      <c r="AG15" s="68">
        <v>7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47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5"/>
      <c r="I16" s="23"/>
      <c r="J16" s="44"/>
      <c r="K16" s="22"/>
      <c r="L16" s="45"/>
      <c r="M16" s="14"/>
      <c r="N16" s="14"/>
      <c r="O16" s="14"/>
      <c r="P16" s="19"/>
      <c r="Q16" s="23"/>
      <c r="R16" s="23"/>
      <c r="S16" s="35"/>
      <c r="T16" s="23"/>
      <c r="U16" s="23"/>
      <c r="V16" s="46"/>
      <c r="W16" s="22"/>
      <c r="X16" s="23"/>
      <c r="Y16" s="23"/>
      <c r="Z16" s="2"/>
      <c r="AA16" s="23"/>
      <c r="AB16" s="23"/>
      <c r="AC16" s="23"/>
      <c r="AD16" s="23"/>
      <c r="AE16" s="23"/>
      <c r="AF16" s="29"/>
      <c r="AG16" s="68"/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7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5"/>
      <c r="I17" s="23"/>
      <c r="J17" s="44"/>
      <c r="K17" s="22"/>
      <c r="L17" s="45"/>
      <c r="M17" s="14"/>
      <c r="N17" s="14"/>
      <c r="O17" s="14"/>
      <c r="P17" s="19"/>
      <c r="Q17" s="23"/>
      <c r="R17" s="23"/>
      <c r="S17" s="35"/>
      <c r="T17" s="23"/>
      <c r="U17" s="23"/>
      <c r="V17" s="46"/>
      <c r="W17" s="22"/>
      <c r="X17" s="23">
        <v>2016</v>
      </c>
      <c r="Y17" s="23" t="s">
        <v>24</v>
      </c>
      <c r="Z17" s="2" t="s">
        <v>22</v>
      </c>
      <c r="AA17" s="23">
        <v>2</v>
      </c>
      <c r="AB17" s="23">
        <v>0</v>
      </c>
      <c r="AC17" s="23">
        <v>0</v>
      </c>
      <c r="AD17" s="23">
        <v>0</v>
      </c>
      <c r="AE17" s="23">
        <v>2</v>
      </c>
      <c r="AF17" s="29">
        <v>0.2</v>
      </c>
      <c r="AG17" s="68">
        <v>10</v>
      </c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47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36" t="s">
        <v>32</v>
      </c>
      <c r="C18" s="48"/>
      <c r="D18" s="49"/>
      <c r="E18" s="50">
        <f>SUM(E4:E17)</f>
        <v>65</v>
      </c>
      <c r="F18" s="50">
        <f>SUM(F4:F17)</f>
        <v>0</v>
      </c>
      <c r="G18" s="50">
        <f>SUM(G4:G17)</f>
        <v>43</v>
      </c>
      <c r="H18" s="50">
        <f>SUM(H4:H17)</f>
        <v>10</v>
      </c>
      <c r="I18" s="50">
        <f>SUM(I4:I17)</f>
        <v>196</v>
      </c>
      <c r="J18" s="51">
        <f>PRODUCT(I18/K18)</f>
        <v>0.44646924829157175</v>
      </c>
      <c r="K18" s="39">
        <f>SUM(K4:K17)</f>
        <v>439</v>
      </c>
      <c r="L18" s="18"/>
      <c r="M18" s="16"/>
      <c r="N18" s="52"/>
      <c r="O18" s="53"/>
      <c r="P18" s="19"/>
      <c r="Q18" s="50">
        <f>SUM(Q4:Q17)</f>
        <v>2</v>
      </c>
      <c r="R18" s="50">
        <f>SUM(R4:R17)</f>
        <v>0</v>
      </c>
      <c r="S18" s="50">
        <f>SUM(S4:S17)</f>
        <v>0</v>
      </c>
      <c r="T18" s="50">
        <f>SUM(T4:T17)</f>
        <v>0</v>
      </c>
      <c r="U18" s="50">
        <f>SUM(U4:U17)</f>
        <v>8</v>
      </c>
      <c r="V18" s="51">
        <f>PRODUCT(U18/W18)</f>
        <v>0.5</v>
      </c>
      <c r="W18" s="39">
        <f>SUM(W4:W17)</f>
        <v>16</v>
      </c>
      <c r="X18" s="12" t="s">
        <v>32</v>
      </c>
      <c r="Y18" s="13"/>
      <c r="Z18" s="11"/>
      <c r="AA18" s="50">
        <f>SUM(AA4:AA17)</f>
        <v>24</v>
      </c>
      <c r="AB18" s="50">
        <f>SUM(AB4:AB17)</f>
        <v>1</v>
      </c>
      <c r="AC18" s="50">
        <f>SUM(AC4:AC17)</f>
        <v>16</v>
      </c>
      <c r="AD18" s="50">
        <f>SUM(AD4:AD17)</f>
        <v>9</v>
      </c>
      <c r="AE18" s="50">
        <f>SUM(AE4:AE17)</f>
        <v>70</v>
      </c>
      <c r="AF18" s="51">
        <f>PRODUCT(AE18/AG18)</f>
        <v>0.51851851851851849</v>
      </c>
      <c r="AG18" s="39">
        <f>SUM(AG4:AG17)</f>
        <v>135</v>
      </c>
      <c r="AH18" s="18"/>
      <c r="AI18" s="16"/>
      <c r="AJ18" s="52"/>
      <c r="AK18" s="53"/>
      <c r="AL18" s="19"/>
      <c r="AM18" s="50">
        <f>SUM(AM4:AM17)</f>
        <v>4</v>
      </c>
      <c r="AN18" s="50">
        <f>SUM(AN4:AN17)</f>
        <v>0</v>
      </c>
      <c r="AO18" s="50">
        <f>SUM(AO4:AO17)</f>
        <v>4</v>
      </c>
      <c r="AP18" s="50">
        <f>SUM(AP4:AP17)</f>
        <v>3</v>
      </c>
      <c r="AQ18" s="50">
        <f>SUM(AQ4:AQ17)</f>
        <v>15</v>
      </c>
      <c r="AR18" s="51">
        <f>PRODUCT(AQ18/AS18)</f>
        <v>0.68181818181818177</v>
      </c>
      <c r="AS18" s="43">
        <f>SUM(AS4:AS17)</f>
        <v>22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54"/>
      <c r="K19" s="22"/>
      <c r="L19" s="19"/>
      <c r="M19" s="19"/>
      <c r="N19" s="19"/>
      <c r="O19" s="19"/>
      <c r="P19" s="25"/>
      <c r="Q19" s="25"/>
      <c r="R19" s="26"/>
      <c r="S19" s="25"/>
      <c r="T19" s="25"/>
      <c r="U19" s="19"/>
      <c r="V19" s="19"/>
      <c r="W19" s="22"/>
      <c r="X19" s="25"/>
      <c r="Y19" s="25"/>
      <c r="Z19" s="25"/>
      <c r="AA19" s="25"/>
      <c r="AB19" s="25"/>
      <c r="AC19" s="25"/>
      <c r="AD19" s="25"/>
      <c r="AE19" s="25"/>
      <c r="AF19" s="54"/>
      <c r="AG19" s="22"/>
      <c r="AH19" s="19"/>
      <c r="AI19" s="19"/>
      <c r="AJ19" s="19"/>
      <c r="AK19" s="19"/>
      <c r="AL19" s="25"/>
      <c r="AM19" s="25"/>
      <c r="AN19" s="26"/>
      <c r="AO19" s="25"/>
      <c r="AP19" s="25"/>
      <c r="AQ19" s="19"/>
      <c r="AR19" s="19"/>
      <c r="AS19" s="22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55" t="s">
        <v>33</v>
      </c>
      <c r="C20" s="56"/>
      <c r="D20" s="57"/>
      <c r="E20" s="11" t="s">
        <v>2</v>
      </c>
      <c r="F20" s="14" t="s">
        <v>6</v>
      </c>
      <c r="G20" s="11" t="s">
        <v>4</v>
      </c>
      <c r="H20" s="14" t="s">
        <v>5</v>
      </c>
      <c r="I20" s="14" t="s">
        <v>8</v>
      </c>
      <c r="J20" s="14" t="s">
        <v>9</v>
      </c>
      <c r="K20" s="19"/>
      <c r="L20" s="14" t="s">
        <v>10</v>
      </c>
      <c r="M20" s="14" t="s">
        <v>11</v>
      </c>
      <c r="N20" s="14" t="s">
        <v>34</v>
      </c>
      <c r="O20" s="14" t="s">
        <v>35</v>
      </c>
      <c r="Q20" s="26"/>
      <c r="R20" s="26" t="s">
        <v>12</v>
      </c>
      <c r="S20" s="26"/>
      <c r="T20" s="25" t="s">
        <v>14</v>
      </c>
      <c r="U20" s="19"/>
      <c r="V20" s="22"/>
      <c r="W20" s="22"/>
      <c r="X20" s="58"/>
      <c r="Y20" s="58"/>
      <c r="Z20" s="58"/>
      <c r="AA20" s="58"/>
      <c r="AB20" s="58"/>
      <c r="AC20" s="26"/>
      <c r="AD20" s="26"/>
      <c r="AE20" s="26"/>
      <c r="AF20" s="25"/>
      <c r="AG20" s="25"/>
      <c r="AH20" s="25"/>
      <c r="AI20" s="25"/>
      <c r="AJ20" s="25"/>
      <c r="AK20" s="25"/>
      <c r="AM20" s="22"/>
      <c r="AN20" s="58"/>
      <c r="AO20" s="58"/>
      <c r="AP20" s="58"/>
      <c r="AQ20" s="58"/>
      <c r="AR20" s="58"/>
      <c r="AS20" s="58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7" t="s">
        <v>36</v>
      </c>
      <c r="C21" s="8"/>
      <c r="D21" s="28"/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25">
        <v>0</v>
      </c>
      <c r="L21" s="61">
        <v>0</v>
      </c>
      <c r="M21" s="61">
        <v>0</v>
      </c>
      <c r="N21" s="61">
        <v>0</v>
      </c>
      <c r="O21" s="61">
        <v>0</v>
      </c>
      <c r="Q21" s="26"/>
      <c r="R21" s="26"/>
      <c r="S21" s="26"/>
      <c r="T21" s="19"/>
      <c r="U21" s="25"/>
      <c r="V21" s="25"/>
      <c r="W21" s="25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6"/>
      <c r="AO21" s="26"/>
      <c r="AP21" s="26"/>
      <c r="AQ21" s="26"/>
      <c r="AR21" s="26"/>
      <c r="AS21" s="26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62" t="s">
        <v>13</v>
      </c>
      <c r="C22" s="63"/>
      <c r="D22" s="64"/>
      <c r="E22" s="59">
        <f>PRODUCT(E18+Q18)</f>
        <v>67</v>
      </c>
      <c r="F22" s="59">
        <f>PRODUCT(F18+R18)</f>
        <v>0</v>
      </c>
      <c r="G22" s="59">
        <f>PRODUCT(G18+S18)</f>
        <v>43</v>
      </c>
      <c r="H22" s="59">
        <f>PRODUCT(H18+T18)</f>
        <v>10</v>
      </c>
      <c r="I22" s="59">
        <f>PRODUCT(I18+U18)</f>
        <v>204</v>
      </c>
      <c r="J22" s="60">
        <f>PRODUCT(I22/K22)</f>
        <v>0.44835164835164837</v>
      </c>
      <c r="K22" s="25">
        <f>PRODUCT(K18+W18)</f>
        <v>455</v>
      </c>
      <c r="L22" s="61">
        <f>PRODUCT((F22+G22)/E22)</f>
        <v>0.64179104477611937</v>
      </c>
      <c r="M22" s="61">
        <f>PRODUCT(H22/E22)</f>
        <v>0.14925373134328357</v>
      </c>
      <c r="N22" s="61">
        <f>PRODUCT((F22+G22+H22)/E22)</f>
        <v>0.79104477611940294</v>
      </c>
      <c r="O22" s="61">
        <f>PRODUCT(I22/E22)</f>
        <v>3.044776119402985</v>
      </c>
      <c r="Q22" s="26"/>
      <c r="R22" s="26"/>
      <c r="S22" s="2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1" t="s">
        <v>29</v>
      </c>
      <c r="C23" s="20"/>
      <c r="D23" s="30"/>
      <c r="E23" s="59">
        <f>PRODUCT(AA18+AM18)</f>
        <v>28</v>
      </c>
      <c r="F23" s="59">
        <f>PRODUCT(AB18+AN18)</f>
        <v>1</v>
      </c>
      <c r="G23" s="59">
        <f>PRODUCT(AC18+AO18)</f>
        <v>20</v>
      </c>
      <c r="H23" s="59">
        <f>PRODUCT(AD18+AP18)</f>
        <v>12</v>
      </c>
      <c r="I23" s="59">
        <f>PRODUCT(AE18+AQ18)</f>
        <v>85</v>
      </c>
      <c r="J23" s="60">
        <f>PRODUCT(I23/K23)</f>
        <v>0.54140127388535031</v>
      </c>
      <c r="K23" s="19">
        <f>PRODUCT(AG18+AS18)</f>
        <v>157</v>
      </c>
      <c r="L23" s="61">
        <f>PRODUCT((F23+G23)/E23)</f>
        <v>0.75</v>
      </c>
      <c r="M23" s="61">
        <f>PRODUCT(H23/E23)</f>
        <v>0.42857142857142855</v>
      </c>
      <c r="N23" s="61">
        <f>PRODUCT((F23+G23+H23)/E23)</f>
        <v>1.1785714285714286</v>
      </c>
      <c r="O23" s="61">
        <f>PRODUCT(I23/E23)</f>
        <v>3.0357142857142856</v>
      </c>
      <c r="Q23" s="26"/>
      <c r="R23" s="26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9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65" t="s">
        <v>32</v>
      </c>
      <c r="C24" s="66"/>
      <c r="D24" s="67"/>
      <c r="E24" s="59">
        <f>SUM(E21:E23)</f>
        <v>95</v>
      </c>
      <c r="F24" s="59">
        <f t="shared" ref="F24:I24" si="0">SUM(F21:F23)</f>
        <v>1</v>
      </c>
      <c r="G24" s="59">
        <f t="shared" si="0"/>
        <v>63</v>
      </c>
      <c r="H24" s="59">
        <f t="shared" si="0"/>
        <v>22</v>
      </c>
      <c r="I24" s="59">
        <f t="shared" si="0"/>
        <v>289</v>
      </c>
      <c r="J24" s="60">
        <f>PRODUCT(I24/K24)</f>
        <v>0.47222222222222221</v>
      </c>
      <c r="K24" s="25">
        <f>SUM(K21:K23)</f>
        <v>612</v>
      </c>
      <c r="L24" s="61">
        <f>PRODUCT((F24+G24)/E24)</f>
        <v>0.67368421052631577</v>
      </c>
      <c r="M24" s="61">
        <f>PRODUCT(H24/E24)</f>
        <v>0.23157894736842105</v>
      </c>
      <c r="N24" s="61">
        <f>PRODUCT((F24+G24+H24)/E24)</f>
        <v>0.90526315789473688</v>
      </c>
      <c r="O24" s="61">
        <f>PRODUCT(I24/E24)</f>
        <v>3.0421052631578949</v>
      </c>
      <c r="Q24" s="19"/>
      <c r="R24" s="19"/>
      <c r="S24" s="19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19"/>
      <c r="F25" s="19"/>
      <c r="G25" s="19"/>
      <c r="H25" s="19"/>
      <c r="I25" s="19"/>
      <c r="J25" s="25"/>
      <c r="K25" s="25"/>
      <c r="L25" s="19"/>
      <c r="M25" s="19"/>
      <c r="N25" s="19"/>
      <c r="O25" s="19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19"/>
    </row>
    <row r="190" spans="1:57" x14ac:dyDescent="0.25">
      <c r="R190" s="22"/>
      <c r="S190" s="22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</row>
    <row r="191" spans="1:57" x14ac:dyDescent="0.25">
      <c r="R191" s="22"/>
      <c r="S191" s="22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</row>
    <row r="192" spans="1:57" x14ac:dyDescent="0.25">
      <c r="R192" s="22"/>
      <c r="S192" s="22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</row>
    <row r="193" spans="12:38" x14ac:dyDescent="0.25">
      <c r="L193"/>
      <c r="M193"/>
      <c r="N193"/>
      <c r="O193"/>
      <c r="P193"/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/>
    </row>
    <row r="194" spans="12:38" x14ac:dyDescent="0.25">
      <c r="L194"/>
      <c r="M194"/>
      <c r="N194"/>
      <c r="O194"/>
      <c r="P194"/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/>
    </row>
    <row r="195" spans="12:38" x14ac:dyDescent="0.25">
      <c r="L195"/>
      <c r="M195"/>
      <c r="N195"/>
      <c r="O195"/>
      <c r="P195"/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/>
    </row>
    <row r="198" spans="12:38" x14ac:dyDescent="0.25">
      <c r="L198"/>
      <c r="M198"/>
      <c r="N198"/>
      <c r="O198"/>
      <c r="P198"/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/>
    </row>
    <row r="207" spans="12:38" x14ac:dyDescent="0.25">
      <c r="L207"/>
      <c r="M207"/>
      <c r="N207"/>
      <c r="O207"/>
      <c r="P207"/>
      <c r="R207" s="22"/>
      <c r="S207" s="22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/>
    </row>
    <row r="208" spans="12:38" x14ac:dyDescent="0.25">
      <c r="L208"/>
      <c r="M208"/>
      <c r="N208"/>
      <c r="O208"/>
      <c r="P208"/>
      <c r="R208" s="22"/>
      <c r="S208" s="22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/>
    </row>
    <row r="209" spans="12:38" x14ac:dyDescent="0.25">
      <c r="L209"/>
      <c r="M209"/>
      <c r="N209"/>
      <c r="O209"/>
      <c r="P209"/>
      <c r="R209" s="22"/>
      <c r="S209" s="22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/>
    </row>
    <row r="210" spans="12:38" x14ac:dyDescent="0.25">
      <c r="L210"/>
      <c r="M210"/>
      <c r="N210"/>
      <c r="O210"/>
      <c r="P210"/>
      <c r="R210" s="22"/>
      <c r="S210" s="22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/>
    </row>
    <row r="211" spans="12:38" x14ac:dyDescent="0.25">
      <c r="L211"/>
      <c r="M211"/>
      <c r="N211"/>
      <c r="O211"/>
      <c r="P211"/>
      <c r="R211" s="22"/>
      <c r="S211" s="22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/>
    </row>
    <row r="212" spans="12:38" x14ac:dyDescent="0.25">
      <c r="L212"/>
      <c r="M212"/>
      <c r="N212"/>
      <c r="O212"/>
      <c r="P212"/>
      <c r="R212" s="22"/>
      <c r="S212" s="2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/>
    </row>
    <row r="213" spans="12:38" x14ac:dyDescent="0.25">
      <c r="L213"/>
      <c r="M213"/>
      <c r="N213"/>
      <c r="O213"/>
      <c r="P213"/>
      <c r="R213" s="22"/>
      <c r="S213" s="22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/>
    </row>
    <row r="214" spans="12:38" x14ac:dyDescent="0.25">
      <c r="L214"/>
      <c r="M214"/>
      <c r="N214"/>
      <c r="O214"/>
      <c r="P214"/>
      <c r="R214" s="22"/>
      <c r="S214" s="22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/>
    </row>
    <row r="215" spans="12:38" x14ac:dyDescent="0.25">
      <c r="L215"/>
      <c r="M215"/>
      <c r="N215"/>
      <c r="O215"/>
      <c r="P215"/>
      <c r="R215" s="22"/>
      <c r="S215" s="22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/>
    </row>
    <row r="216" spans="12:38" x14ac:dyDescent="0.25">
      <c r="L216"/>
      <c r="M216"/>
      <c r="N216"/>
      <c r="O216"/>
      <c r="P216"/>
      <c r="R216" s="22"/>
      <c r="S216" s="22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/>
    </row>
    <row r="217" spans="12:38" x14ac:dyDescent="0.25">
      <c r="L217"/>
      <c r="M217"/>
      <c r="N217"/>
      <c r="O217"/>
      <c r="P217"/>
      <c r="R217" s="22"/>
      <c r="S217" s="22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/>
    </row>
    <row r="222" spans="12:38" x14ac:dyDescent="0.25"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</row>
    <row r="223" spans="12:38" x14ac:dyDescent="0.25"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</row>
    <row r="224" spans="12:38" x14ac:dyDescent="0.25"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</row>
    <row r="225" spans="20:37" x14ac:dyDescent="0.25"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</row>
    <row r="226" spans="20:37" x14ac:dyDescent="0.25"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</row>
    <row r="227" spans="20:37" x14ac:dyDescent="0.25"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</row>
    <row r="228" spans="20:37" x14ac:dyDescent="0.25"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</row>
    <row r="229" spans="20:37" x14ac:dyDescent="0.25"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2018-11-05T18:40:23Z</dcterms:modified>
</cp:coreProperties>
</file>