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8" i="4" l="1"/>
  <c r="N18" i="4"/>
  <c r="M18" i="4"/>
  <c r="L18" i="4"/>
  <c r="K18" i="4"/>
  <c r="AS15" i="4"/>
  <c r="AQ15" i="4"/>
  <c r="AR15" i="4" s="1"/>
  <c r="AP15" i="4"/>
  <c r="AO15" i="4"/>
  <c r="G20" i="4" s="1"/>
  <c r="AN15" i="4"/>
  <c r="AM15" i="4"/>
  <c r="E20" i="4" s="1"/>
  <c r="AG15" i="4"/>
  <c r="AF15" i="4"/>
  <c r="AE15" i="4"/>
  <c r="AD15" i="4"/>
  <c r="H20" i="4" s="1"/>
  <c r="M20" i="4" s="1"/>
  <c r="AC15" i="4"/>
  <c r="AB15" i="4"/>
  <c r="F20" i="4" s="1"/>
  <c r="AA15" i="4"/>
  <c r="W15" i="4"/>
  <c r="V15" i="4" s="1"/>
  <c r="U15" i="4"/>
  <c r="T15" i="4"/>
  <c r="S15" i="4"/>
  <c r="R15" i="4"/>
  <c r="Q15" i="4"/>
  <c r="K15" i="4"/>
  <c r="K19" i="4" s="1"/>
  <c r="I15" i="4"/>
  <c r="I19" i="4" s="1"/>
  <c r="H15" i="4"/>
  <c r="H19" i="4" s="1"/>
  <c r="H21" i="4" s="1"/>
  <c r="G15" i="4"/>
  <c r="G19" i="4" s="1"/>
  <c r="F15" i="4"/>
  <c r="F19" i="4" s="1"/>
  <c r="F21" i="4" s="1"/>
  <c r="E15" i="4"/>
  <c r="E19" i="4" s="1"/>
  <c r="J15" i="4" l="1"/>
  <c r="O19" i="4"/>
  <c r="J19" i="4"/>
  <c r="L19" i="4"/>
  <c r="N19" i="4"/>
  <c r="M19" i="4"/>
  <c r="K20" i="4"/>
  <c r="K21" i="4" s="1"/>
  <c r="E21" i="4"/>
  <c r="M21" i="4" s="1"/>
  <c r="N20" i="4"/>
  <c r="L20" i="4"/>
  <c r="G21" i="4"/>
  <c r="I20" i="4"/>
  <c r="I21" i="4" s="1"/>
  <c r="AC18" i="1"/>
  <c r="V18" i="1"/>
  <c r="L21" i="4" l="1"/>
  <c r="N21" i="4"/>
  <c r="O21" i="4"/>
  <c r="J21" i="4"/>
  <c r="J20" i="4"/>
  <c r="O20" i="4"/>
  <c r="M6" i="3"/>
  <c r="O18" i="1" l="1"/>
  <c r="O22" i="1" s="1"/>
  <c r="O25" i="1" s="1"/>
  <c r="AI18" i="1"/>
  <c r="AH18" i="1"/>
  <c r="AG18" i="1"/>
  <c r="AF18" i="1"/>
  <c r="AE18" i="1"/>
  <c r="AD18" i="1"/>
  <c r="AA18" i="1"/>
  <c r="I24" i="1" s="1"/>
  <c r="Z18" i="1"/>
  <c r="H24" i="1" s="1"/>
  <c r="Y18" i="1"/>
  <c r="G24" i="1" s="1"/>
  <c r="X18" i="1"/>
  <c r="F24" i="1" s="1"/>
  <c r="W18" i="1"/>
  <c r="E24" i="1" s="1"/>
  <c r="T18" i="1"/>
  <c r="S18" i="1"/>
  <c r="R18" i="1"/>
  <c r="Q18" i="1"/>
  <c r="P18" i="1"/>
  <c r="M18" i="1"/>
  <c r="L18" i="1"/>
  <c r="K18" i="1"/>
  <c r="J18" i="1"/>
  <c r="I18" i="1"/>
  <c r="H18" i="1"/>
  <c r="H22" i="1" s="1"/>
  <c r="L22" i="1" s="1"/>
  <c r="G18" i="1"/>
  <c r="G22" i="1" s="1"/>
  <c r="F18" i="1"/>
  <c r="F22" i="1" s="1"/>
  <c r="E18" i="1"/>
  <c r="E22" i="1" s="1"/>
  <c r="K22" i="1" l="1"/>
  <c r="H25" i="1"/>
  <c r="I22" i="1"/>
  <c r="M22" i="1" s="1"/>
  <c r="N18" i="1"/>
  <c r="G25" i="1"/>
  <c r="D19" i="1"/>
  <c r="E25" i="1"/>
  <c r="M24" i="1"/>
  <c r="L24" i="1"/>
  <c r="F25" i="1"/>
  <c r="K24" i="1"/>
  <c r="M25" i="1" l="1"/>
  <c r="I25" i="1"/>
  <c r="N25" i="1" s="1"/>
  <c r="N22" i="1"/>
  <c r="K25" i="1"/>
  <c r="L25" i="1"/>
</calcChain>
</file>

<file path=xl/sharedStrings.xml><?xml version="1.0" encoding="utf-8"?>
<sst xmlns="http://schemas.openxmlformats.org/spreadsheetml/2006/main" count="251" uniqueCount="110">
  <si>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</si>
  <si>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</si>
  <si>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</si>
  <si>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</si>
  <si>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</si>
  <si>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</si>
  <si>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</si>
  <si>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</si>
  <si>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</si>
  <si>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</si>
  <si>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</si>
  <si>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</si>
  <si>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</si>
  <si>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</si>
  <si>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</si>
  <si>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</si>
  <si>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</si>
  <si>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</si>
  <si>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</si>
  <si>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</si>
  <si>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</si>
  <si>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</si>
  <si>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</si>
  <si>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</si>
  <si>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</si>
  <si>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</si>
  <si>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</si>
  <si>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</si>
  <si>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</si>
  <si>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</si>
  <si>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</si>
  <si>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</si>
  <si>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</si>
  <si>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</si>
  <si>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suomensarja</t>
  </si>
  <si>
    <t>6.</t>
  </si>
  <si>
    <t>SMJ</t>
  </si>
  <si>
    <t>ykköspesis</t>
  </si>
  <si>
    <t>Seurat</t>
  </si>
  <si>
    <t>2.</t>
  </si>
  <si>
    <t>25.08. 2012  NJ - SMJ  1-0  (5-1, 1-1)</t>
  </si>
  <si>
    <t>KoU  2</t>
  </si>
  <si>
    <t>9.</t>
  </si>
  <si>
    <t>4.</t>
  </si>
  <si>
    <t>Ossi Maunula</t>
  </si>
  <si>
    <t>24.9.1993   Seinäjoki</t>
  </si>
  <si>
    <t>1.</t>
  </si>
  <si>
    <t>KoU = Koskenkorvan Urheilijat  (1945)</t>
  </si>
  <si>
    <t>SMJ = Seinäjoen Maila-Jussit  (1932),  kasvattajaseura</t>
  </si>
  <si>
    <t xml:space="preserve">  18 v 11 kk   1 pv</t>
  </si>
  <si>
    <t>YKKÖSPESIS</t>
  </si>
  <si>
    <t>8.</t>
  </si>
  <si>
    <t>JymyJussit  2</t>
  </si>
  <si>
    <t>11.</t>
  </si>
  <si>
    <t>YPJ</t>
  </si>
  <si>
    <t>YPJ = Ylihärmän Pesis-Junkkarit  (1996)</t>
  </si>
  <si>
    <t>5.</t>
  </si>
  <si>
    <t>JymyJussit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</si>
  <si>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</si>
  <si>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</si>
  <si>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</si>
  <si>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</si>
  <si>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</si>
  <si>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</si>
  <si>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</si>
  <si>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</si>
  <si>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</si>
  <si>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</si>
  <si>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</si>
  <si>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</si>
  <si>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</si>
  <si>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</si>
  <si>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2011  Kouvola</t>
  </si>
  <si>
    <t xml:space="preserve">  1-0  (2-0, 1-1)</t>
  </si>
  <si>
    <t>Länsi</t>
  </si>
  <si>
    <t>Antti Yli-Saunamäki</t>
  </si>
  <si>
    <t>1v</t>
  </si>
  <si>
    <t>04.07. 2010  Helsinki</t>
  </si>
  <si>
    <t xml:space="preserve">  2-0  (3-0, 5-2)</t>
  </si>
  <si>
    <t>Kari Kleemola</t>
  </si>
  <si>
    <t>1570</t>
  </si>
  <si>
    <t>jok</t>
  </si>
  <si>
    <t>JymyJussit = Seinäjoen JymyJussit  (2012)</t>
  </si>
  <si>
    <t>LieKi</t>
  </si>
  <si>
    <t>LieKi = Lievestuoreen Kisa  (1927)</t>
  </si>
  <si>
    <t>1/2</t>
  </si>
  <si>
    <t>1/7</t>
  </si>
  <si>
    <t>2/9</t>
  </si>
  <si>
    <t>0/2</t>
  </si>
  <si>
    <t>0/1</t>
  </si>
  <si>
    <t>1/4</t>
  </si>
  <si>
    <t>1/3</t>
  </si>
  <si>
    <t>Mitalit</t>
  </si>
  <si>
    <t xml:space="preserve"> Arvo-ottelut</t>
  </si>
  <si>
    <t>hSM</t>
  </si>
  <si>
    <t xml:space="preserve">Lyöty 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</si>
  <si>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</si>
  <si>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</si>
  <si>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</si>
  <si>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</si>
  <si>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</si>
  <si>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</si>
  <si>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</si>
  <si>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</si>
  <si>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</si>
  <si>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</si>
  <si>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</si>
  <si>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SMJ  2</t>
  </si>
  <si>
    <t>YKV</t>
  </si>
  <si>
    <t>YKV = Ylistaron Kilpa-Veljet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</si>
</sst>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4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/>
    <xf numFmtId="0" fontId="4" fillId="5" borderId="4" xfId="0" applyFont="1" applyFill="1" applyBorder="1" applyAlignment="1">
      <alignment horizontal="left"/>
    </xf>
    <xf numFmtId="165" fontId="4" fillId="5" borderId="4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/>
    <xf numFmtId="0" fontId="4" fillId="6" borderId="5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4" xfId="0" applyFont="1" applyFill="1" applyBorder="1"/>
    <xf numFmtId="0" fontId="4" fillId="7" borderId="4" xfId="0" applyFont="1" applyFill="1" applyBorder="1" applyAlignment="1">
      <alignment horizontal="left"/>
    </xf>
    <xf numFmtId="165" fontId="4" fillId="7" borderId="4" xfId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1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5" xfId="0" applyFont="1" applyFill="1" applyBorder="1"/>
    <xf numFmtId="2" fontId="4" fillId="3" borderId="4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8" borderId="7" xfId="0" applyFont="1" applyFill="1" applyBorder="1"/>
    <xf numFmtId="0" fontId="6" fillId="8" borderId="1" xfId="0" applyFont="1" applyFill="1" applyBorder="1"/>
    <xf numFmtId="0" fontId="4" fillId="8" borderId="1" xfId="0" applyFont="1" applyFill="1" applyBorder="1"/>
    <xf numFmtId="0" fontId="4" fillId="8" borderId="1" xfId="0" applyFont="1" applyFill="1" applyBorder="1" applyAlignment="1">
      <alignment horizontal="right"/>
    </xf>
    <xf numFmtId="0" fontId="4" fillId="8" borderId="8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8" borderId="12" xfId="0" applyFont="1" applyFill="1" applyBorder="1"/>
    <xf numFmtId="0" fontId="6" fillId="8" borderId="0" xfId="0" applyFont="1" applyFill="1" applyBorder="1"/>
    <xf numFmtId="0" fontId="4" fillId="8" borderId="0" xfId="0" applyFont="1" applyFill="1" applyBorder="1"/>
    <xf numFmtId="0" fontId="4" fillId="8" borderId="0" xfId="0" applyFont="1" applyFill="1" applyBorder="1" applyAlignment="1">
      <alignment horizontal="right"/>
    </xf>
    <xf numFmtId="0" fontId="4" fillId="6" borderId="2" xfId="0" applyFont="1" applyFill="1" applyBorder="1"/>
    <xf numFmtId="0" fontId="4" fillId="6" borderId="3" xfId="0" applyFont="1" applyFill="1" applyBorder="1"/>
    <xf numFmtId="0" fontId="4" fillId="6" borderId="5" xfId="0" applyFont="1" applyFill="1" applyBorder="1"/>
    <xf numFmtId="2" fontId="4" fillId="6" borderId="4" xfId="0" applyNumberFormat="1" applyFont="1" applyFill="1" applyBorder="1" applyAlignment="1">
      <alignment horizontal="center"/>
    </xf>
    <xf numFmtId="165" fontId="4" fillId="6" borderId="4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5" xfId="0" applyFont="1" applyFill="1" applyBorder="1"/>
    <xf numFmtId="2" fontId="4" fillId="4" borderId="4" xfId="0" applyNumberFormat="1" applyFont="1" applyFill="1" applyBorder="1" applyAlignment="1">
      <alignment horizontal="center"/>
    </xf>
    <xf numFmtId="0" fontId="4" fillId="8" borderId="9" xfId="0" applyFont="1" applyFill="1" applyBorder="1"/>
    <xf numFmtId="0" fontId="6" fillId="8" borderId="10" xfId="0" applyFont="1" applyFill="1" applyBorder="1"/>
    <xf numFmtId="0" fontId="4" fillId="8" borderId="10" xfId="0" applyFont="1" applyFill="1" applyBorder="1"/>
    <xf numFmtId="0" fontId="4" fillId="8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8" fillId="2" borderId="0" xfId="0" applyFont="1" applyFill="1"/>
    <xf numFmtId="0" fontId="6" fillId="2" borderId="0" xfId="0" applyFont="1" applyFill="1"/>
    <xf numFmtId="0" fontId="6" fillId="0" borderId="0" xfId="0" applyFont="1" applyFill="1"/>
    <xf numFmtId="0" fontId="4" fillId="5" borderId="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8" fillId="0" borderId="0" xfId="0" applyFont="1" applyFill="1"/>
    <xf numFmtId="1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7" borderId="2" xfId="0" applyFont="1" applyFill="1" applyBorder="1"/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4" xfId="0" applyFont="1" applyFill="1" applyBorder="1" applyAlignment="1">
      <alignment horizontal="left"/>
    </xf>
    <xf numFmtId="165" fontId="4" fillId="9" borderId="5" xfId="1" applyNumberFormat="1" applyFont="1" applyFill="1" applyBorder="1" applyAlignment="1"/>
    <xf numFmtId="0" fontId="4" fillId="2" borderId="14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9" borderId="5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165" fontId="4" fillId="4" borderId="4" xfId="0" applyNumberFormat="1" applyFont="1" applyFill="1" applyBorder="1" applyAlignment="1">
      <alignment horizontal="left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2" borderId="3" xfId="0" applyNumberFormat="1" applyFont="1" applyFill="1" applyBorder="1"/>
    <xf numFmtId="0" fontId="4" fillId="2" borderId="5" xfId="0" applyFont="1" applyFill="1" applyBorder="1"/>
    <xf numFmtId="0" fontId="4" fillId="8" borderId="8" xfId="0" applyFont="1" applyFill="1" applyBorder="1"/>
    <xf numFmtId="0" fontId="4" fillId="8" borderId="6" xfId="0" applyFont="1" applyFill="1" applyBorder="1"/>
    <xf numFmtId="0" fontId="4" fillId="8" borderId="11" xfId="0" applyFont="1" applyFill="1" applyBorder="1"/>
    <xf numFmtId="0" fontId="5" fillId="3" borderId="0" xfId="0" applyFont="1" applyFill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5" xfId="0" applyFont="1" applyFill="1" applyBorder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5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165" fontId="4" fillId="3" borderId="5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5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1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5" fontId="4" fillId="2" borderId="4" xfId="1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83" customWidth="1"/>
    <col min="3" max="3" width="8.140625" style="84" customWidth="1"/>
    <col min="4" max="4" width="14" style="83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43" customWidth="1"/>
    <col min="16" max="20" width="5.7109375" style="84" customWidth="1"/>
    <col min="21" max="21" width="8.7109375" style="84" customWidth="1"/>
    <col min="22" max="22" width="0.7109375" style="43" customWidth="1"/>
    <col min="23" max="27" width="5.7109375" style="84" customWidth="1"/>
    <col min="28" max="28" width="8.7109375" style="84" customWidth="1"/>
    <col min="29" max="29" width="0.7109375" style="43" customWidth="1"/>
    <col min="30" max="35" width="5.7109375" style="84" customWidth="1"/>
    <col min="36" max="36" width="74" style="3" customWidth="1"/>
    <col min="37" max="16384" width="9.140625" style="5"/>
  </cols>
  <sheetData>
    <row r="1" spans="1:36" ht="19.5" customHeight="1" x14ac:dyDescent="0.2">
      <c r="A1" s="3"/>
      <c r="B1" s="7" t="s">
        <v>44</v>
      </c>
      <c r="C1" s="8"/>
      <c r="D1" s="9"/>
      <c r="E1" s="10" t="s">
        <v>45</v>
      </c>
      <c r="F1" s="11"/>
      <c r="G1" s="11"/>
      <c r="H1" s="11"/>
      <c r="I1" s="11"/>
      <c r="J1" s="11"/>
      <c r="K1" s="11"/>
      <c r="L1" s="11"/>
      <c r="M1" s="12"/>
      <c r="N1" s="12"/>
      <c r="O1" s="11"/>
      <c r="P1" s="11"/>
      <c r="Q1" s="12"/>
      <c r="R1" s="12"/>
      <c r="S1" s="12"/>
      <c r="T1" s="12"/>
      <c r="U1" s="12"/>
      <c r="V1" s="11"/>
      <c r="W1" s="12"/>
      <c r="X1" s="8"/>
      <c r="Y1" s="8"/>
      <c r="Z1" s="8"/>
      <c r="AA1" s="8"/>
      <c r="AB1" s="8"/>
      <c r="AC1" s="11"/>
      <c r="AD1" s="8"/>
      <c r="AE1" s="8"/>
      <c r="AF1" s="8"/>
      <c r="AG1" s="8"/>
      <c r="AH1" s="8"/>
      <c r="AI1" s="8"/>
    </row>
    <row r="2" spans="1:36" s="6" customFormat="1" ht="15" customHeight="1" x14ac:dyDescent="0.2">
      <c r="A2" s="4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15</v>
      </c>
      <c r="Q2" s="17"/>
      <c r="R2" s="17"/>
      <c r="S2" s="17"/>
      <c r="T2" s="23"/>
      <c r="U2" s="24"/>
      <c r="V2" s="103"/>
      <c r="W2" s="25" t="s">
        <v>16</v>
      </c>
      <c r="X2" s="17"/>
      <c r="Y2" s="17"/>
      <c r="Z2" s="17"/>
      <c r="AA2" s="17"/>
      <c r="AB2" s="18"/>
      <c r="AC2" s="103"/>
      <c r="AD2" s="25" t="s">
        <v>93</v>
      </c>
      <c r="AE2" s="17"/>
      <c r="AF2" s="17"/>
      <c r="AG2" s="23"/>
      <c r="AH2" s="17" t="s">
        <v>92</v>
      </c>
      <c r="AI2" s="18"/>
      <c r="AJ2" s="4"/>
    </row>
    <row r="3" spans="1:36" s="6" customFormat="1" ht="15" customHeight="1" x14ac:dyDescent="0.2">
      <c r="A3" s="4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6"/>
      <c r="P3" s="21" t="s">
        <v>3</v>
      </c>
      <c r="Q3" s="21" t="s">
        <v>8</v>
      </c>
      <c r="R3" s="18" t="s">
        <v>5</v>
      </c>
      <c r="S3" s="21" t="s">
        <v>6</v>
      </c>
      <c r="T3" s="21" t="s">
        <v>17</v>
      </c>
      <c r="U3" s="21" t="s">
        <v>22</v>
      </c>
      <c r="V3" s="26"/>
      <c r="W3" s="21" t="s">
        <v>3</v>
      </c>
      <c r="X3" s="21" t="s">
        <v>8</v>
      </c>
      <c r="Y3" s="18" t="s">
        <v>5</v>
      </c>
      <c r="Z3" s="21" t="s">
        <v>6</v>
      </c>
      <c r="AA3" s="21" t="s">
        <v>17</v>
      </c>
      <c r="AB3" s="21" t="s">
        <v>22</v>
      </c>
      <c r="AC3" s="26"/>
      <c r="AD3" s="21" t="s">
        <v>23</v>
      </c>
      <c r="AE3" s="21" t="s">
        <v>24</v>
      </c>
      <c r="AF3" s="18" t="s">
        <v>94</v>
      </c>
      <c r="AG3" s="18" t="s">
        <v>31</v>
      </c>
      <c r="AH3" s="20" t="s">
        <v>32</v>
      </c>
      <c r="AI3" s="21" t="s">
        <v>33</v>
      </c>
      <c r="AJ3" s="4"/>
    </row>
    <row r="4" spans="1:36" s="6" customFormat="1" ht="15" customHeight="1" x14ac:dyDescent="0.2">
      <c r="A4" s="4"/>
      <c r="B4" s="27">
        <v>2009</v>
      </c>
      <c r="C4" s="27" t="s">
        <v>42</v>
      </c>
      <c r="D4" s="28" t="s">
        <v>36</v>
      </c>
      <c r="E4" s="27"/>
      <c r="F4" s="29" t="s">
        <v>34</v>
      </c>
      <c r="G4" s="27"/>
      <c r="H4" s="27"/>
      <c r="I4" s="27"/>
      <c r="J4" s="27"/>
      <c r="K4" s="27"/>
      <c r="L4" s="27"/>
      <c r="M4" s="27"/>
      <c r="N4" s="30"/>
      <c r="O4" s="26"/>
      <c r="P4" s="31"/>
      <c r="Q4" s="32"/>
      <c r="R4" s="33"/>
      <c r="S4" s="32"/>
      <c r="T4" s="32"/>
      <c r="U4" s="32"/>
      <c r="V4" s="26"/>
      <c r="W4" s="34"/>
      <c r="X4" s="34"/>
      <c r="Y4" s="34"/>
      <c r="Z4" s="34"/>
      <c r="AA4" s="34"/>
      <c r="AB4" s="34"/>
      <c r="AC4" s="26"/>
      <c r="AD4" s="32"/>
      <c r="AE4" s="31"/>
      <c r="AF4" s="35"/>
      <c r="AG4" s="33"/>
      <c r="AH4" s="36"/>
      <c r="AI4" s="32"/>
      <c r="AJ4" s="4"/>
    </row>
    <row r="5" spans="1:36" s="6" customFormat="1" ht="15" customHeight="1" x14ac:dyDescent="0.2">
      <c r="A5" s="4"/>
      <c r="B5" s="27">
        <v>2010</v>
      </c>
      <c r="C5" s="27" t="s">
        <v>46</v>
      </c>
      <c r="D5" s="28" t="s">
        <v>36</v>
      </c>
      <c r="E5" s="27"/>
      <c r="F5" s="29" t="s">
        <v>34</v>
      </c>
      <c r="G5" s="27"/>
      <c r="H5" s="27"/>
      <c r="I5" s="27"/>
      <c r="J5" s="27"/>
      <c r="K5" s="27"/>
      <c r="L5" s="27"/>
      <c r="M5" s="27"/>
      <c r="N5" s="30"/>
      <c r="O5" s="26"/>
      <c r="P5" s="31"/>
      <c r="Q5" s="32"/>
      <c r="R5" s="33"/>
      <c r="S5" s="32"/>
      <c r="T5" s="32"/>
      <c r="U5" s="33"/>
      <c r="V5" s="26"/>
      <c r="W5" s="34"/>
      <c r="X5" s="38"/>
      <c r="Y5" s="38"/>
      <c r="Z5" s="38"/>
      <c r="AA5" s="38"/>
      <c r="AB5" s="38"/>
      <c r="AC5" s="26"/>
      <c r="AD5" s="32"/>
      <c r="AE5" s="31"/>
      <c r="AF5" s="35"/>
      <c r="AG5" s="33"/>
      <c r="AH5" s="36"/>
      <c r="AI5" s="32"/>
      <c r="AJ5" s="4"/>
    </row>
    <row r="6" spans="1:36" s="6" customFormat="1" ht="15" customHeight="1" x14ac:dyDescent="0.2">
      <c r="A6" s="4"/>
      <c r="B6" s="27">
        <v>2011</v>
      </c>
      <c r="C6" s="27" t="s">
        <v>35</v>
      </c>
      <c r="D6" s="28" t="s">
        <v>41</v>
      </c>
      <c r="E6" s="27"/>
      <c r="F6" s="29" t="s">
        <v>34</v>
      </c>
      <c r="G6" s="90"/>
      <c r="H6" s="91"/>
      <c r="I6" s="27"/>
      <c r="J6" s="27"/>
      <c r="K6" s="27"/>
      <c r="L6" s="27"/>
      <c r="M6" s="27"/>
      <c r="N6" s="30"/>
      <c r="O6" s="26"/>
      <c r="P6" s="31"/>
      <c r="Q6" s="32"/>
      <c r="R6" s="33"/>
      <c r="S6" s="32"/>
      <c r="T6" s="32"/>
      <c r="U6" s="33"/>
      <c r="V6" s="26"/>
      <c r="W6" s="34"/>
      <c r="X6" s="38"/>
      <c r="Y6" s="38"/>
      <c r="Z6" s="38"/>
      <c r="AA6" s="38"/>
      <c r="AB6" s="38"/>
      <c r="AC6" s="26"/>
      <c r="AD6" s="32"/>
      <c r="AE6" s="31"/>
      <c r="AF6" s="35"/>
      <c r="AG6" s="33"/>
      <c r="AH6" s="36"/>
      <c r="AI6" s="32"/>
      <c r="AJ6" s="4"/>
    </row>
    <row r="7" spans="1:36" ht="15" customHeight="1" x14ac:dyDescent="0.25">
      <c r="A7" s="3"/>
      <c r="B7" s="39">
        <v>2011</v>
      </c>
      <c r="C7" s="39" t="s">
        <v>43</v>
      </c>
      <c r="D7" s="40" t="s">
        <v>36</v>
      </c>
      <c r="E7" s="39"/>
      <c r="F7" s="41" t="s">
        <v>37</v>
      </c>
      <c r="G7" s="86"/>
      <c r="H7" s="85"/>
      <c r="I7" s="39"/>
      <c r="J7" s="39"/>
      <c r="K7" s="39"/>
      <c r="L7" s="39"/>
      <c r="M7" s="39"/>
      <c r="N7" s="42"/>
      <c r="P7" s="32"/>
      <c r="Q7" s="32"/>
      <c r="R7" s="33"/>
      <c r="S7" s="32"/>
      <c r="T7" s="32"/>
      <c r="U7" s="32"/>
      <c r="W7" s="34"/>
      <c r="X7" s="34"/>
      <c r="Y7" s="34"/>
      <c r="Z7" s="34"/>
      <c r="AA7" s="34"/>
      <c r="AB7" s="34"/>
      <c r="AD7" s="32"/>
      <c r="AE7" s="32"/>
      <c r="AF7" s="33"/>
      <c r="AG7" s="33"/>
      <c r="AH7" s="36"/>
      <c r="AI7" s="32"/>
      <c r="AJ7" s="4"/>
    </row>
    <row r="8" spans="1:36" ht="15" customHeight="1" x14ac:dyDescent="0.25">
      <c r="A8" s="3"/>
      <c r="B8" s="39">
        <v>2012</v>
      </c>
      <c r="C8" s="39" t="s">
        <v>39</v>
      </c>
      <c r="D8" s="40" t="s">
        <v>36</v>
      </c>
      <c r="E8" s="39"/>
      <c r="F8" s="41" t="s">
        <v>37</v>
      </c>
      <c r="G8" s="86"/>
      <c r="H8" s="85"/>
      <c r="I8" s="39"/>
      <c r="J8" s="39"/>
      <c r="K8" s="39"/>
      <c r="L8" s="39"/>
      <c r="M8" s="39"/>
      <c r="N8" s="42"/>
      <c r="P8" s="32"/>
      <c r="Q8" s="32"/>
      <c r="R8" s="33"/>
      <c r="S8" s="32"/>
      <c r="T8" s="32"/>
      <c r="U8" s="32"/>
      <c r="W8" s="34">
        <v>4</v>
      </c>
      <c r="X8" s="34">
        <v>0</v>
      </c>
      <c r="Y8" s="34">
        <v>0</v>
      </c>
      <c r="Z8" s="34">
        <v>0</v>
      </c>
      <c r="AA8" s="34">
        <v>5</v>
      </c>
      <c r="AB8" s="72">
        <v>0.375</v>
      </c>
      <c r="AD8" s="32"/>
      <c r="AE8" s="32"/>
      <c r="AF8" s="33"/>
      <c r="AG8" s="33"/>
      <c r="AH8" s="36"/>
      <c r="AI8" s="32"/>
      <c r="AJ8" s="4"/>
    </row>
    <row r="9" spans="1:36" ht="15" customHeight="1" x14ac:dyDescent="0.2">
      <c r="A9" s="3"/>
      <c r="B9" s="39">
        <v>2013</v>
      </c>
      <c r="C9" s="39" t="s">
        <v>51</v>
      </c>
      <c r="D9" s="40" t="s">
        <v>52</v>
      </c>
      <c r="E9" s="39"/>
      <c r="F9" s="41" t="s">
        <v>37</v>
      </c>
      <c r="G9" s="86"/>
      <c r="H9" s="85"/>
      <c r="I9" s="39"/>
      <c r="J9" s="39"/>
      <c r="K9" s="39"/>
      <c r="L9" s="39"/>
      <c r="M9" s="39"/>
      <c r="N9" s="42"/>
      <c r="O9" s="26"/>
      <c r="P9" s="31"/>
      <c r="Q9" s="32"/>
      <c r="R9" s="33"/>
      <c r="S9" s="32"/>
      <c r="T9" s="32"/>
      <c r="U9" s="32"/>
      <c r="V9" s="26"/>
      <c r="W9" s="34"/>
      <c r="X9" s="34"/>
      <c r="Y9" s="34"/>
      <c r="Z9" s="34"/>
      <c r="AA9" s="34"/>
      <c r="AB9" s="34"/>
      <c r="AC9" s="26"/>
      <c r="AD9" s="32"/>
      <c r="AE9" s="32"/>
      <c r="AF9" s="33"/>
      <c r="AG9" s="33"/>
      <c r="AH9" s="36"/>
      <c r="AI9" s="32"/>
      <c r="AJ9" s="4"/>
    </row>
    <row r="10" spans="1:36" ht="15" customHeight="1" x14ac:dyDescent="0.25">
      <c r="A10" s="3"/>
      <c r="B10" s="39">
        <v>2014</v>
      </c>
      <c r="C10" s="86" t="s">
        <v>53</v>
      </c>
      <c r="D10" s="40" t="s">
        <v>54</v>
      </c>
      <c r="E10" s="39"/>
      <c r="F10" s="41" t="s">
        <v>37</v>
      </c>
      <c r="G10" s="86"/>
      <c r="H10" s="85"/>
      <c r="I10" s="39"/>
      <c r="J10" s="39"/>
      <c r="K10" s="39"/>
      <c r="L10" s="39"/>
      <c r="M10" s="39"/>
      <c r="N10" s="42"/>
      <c r="P10" s="32"/>
      <c r="Q10" s="32"/>
      <c r="R10" s="33"/>
      <c r="S10" s="32"/>
      <c r="T10" s="32"/>
      <c r="U10" s="33"/>
      <c r="W10" s="34"/>
      <c r="X10" s="38"/>
      <c r="Y10" s="38"/>
      <c r="Z10" s="38"/>
      <c r="AA10" s="38"/>
      <c r="AB10" s="38"/>
      <c r="AD10" s="32"/>
      <c r="AE10" s="32"/>
      <c r="AF10" s="33"/>
      <c r="AG10" s="33"/>
      <c r="AH10" s="36"/>
      <c r="AI10" s="32"/>
      <c r="AJ10" s="4"/>
    </row>
    <row r="11" spans="1:36" s="100" customFormat="1" ht="15" customHeight="1" x14ac:dyDescent="0.2">
      <c r="A11" s="87"/>
      <c r="B11" s="32">
        <v>2014</v>
      </c>
      <c r="C11" s="32" t="s">
        <v>56</v>
      </c>
      <c r="D11" s="31" t="s">
        <v>57</v>
      </c>
      <c r="E11" s="32">
        <v>1</v>
      </c>
      <c r="F11" s="101">
        <v>0</v>
      </c>
      <c r="G11" s="101">
        <v>0</v>
      </c>
      <c r="H11" s="101">
        <v>0</v>
      </c>
      <c r="I11" s="101">
        <v>0</v>
      </c>
      <c r="J11" s="32">
        <v>0</v>
      </c>
      <c r="K11" s="32">
        <v>0</v>
      </c>
      <c r="L11" s="32">
        <v>0</v>
      </c>
      <c r="M11" s="36">
        <v>0</v>
      </c>
      <c r="N11" s="102">
        <v>0</v>
      </c>
      <c r="O11" s="103">
        <v>5</v>
      </c>
      <c r="P11" s="32"/>
      <c r="Q11" s="33"/>
      <c r="R11" s="33"/>
      <c r="S11" s="32"/>
      <c r="T11" s="32"/>
      <c r="U11" s="32"/>
      <c r="V11" s="103">
        <v>5</v>
      </c>
      <c r="W11" s="34"/>
      <c r="X11" s="34"/>
      <c r="Y11" s="34"/>
      <c r="Z11" s="34"/>
      <c r="AA11" s="34"/>
      <c r="AB11" s="34"/>
      <c r="AC11" s="103">
        <v>5</v>
      </c>
      <c r="AD11" s="32"/>
      <c r="AE11" s="31"/>
      <c r="AF11" s="35"/>
      <c r="AG11" s="33"/>
      <c r="AH11" s="36"/>
      <c r="AI11" s="32"/>
      <c r="AJ11" s="87"/>
    </row>
    <row r="12" spans="1:36" s="6" customFormat="1" ht="15" customHeight="1" x14ac:dyDescent="0.2">
      <c r="A12" s="4"/>
      <c r="B12" s="27">
        <v>2015</v>
      </c>
      <c r="C12" s="27" t="s">
        <v>56</v>
      </c>
      <c r="D12" s="28" t="s">
        <v>36</v>
      </c>
      <c r="E12" s="27"/>
      <c r="F12" s="29" t="s">
        <v>34</v>
      </c>
      <c r="G12" s="27"/>
      <c r="H12" s="27"/>
      <c r="I12" s="27"/>
      <c r="J12" s="27"/>
      <c r="K12" s="27"/>
      <c r="L12" s="27"/>
      <c r="M12" s="27"/>
      <c r="N12" s="30"/>
      <c r="O12" s="26"/>
      <c r="P12" s="31"/>
      <c r="Q12" s="32"/>
      <c r="R12" s="33"/>
      <c r="S12" s="32"/>
      <c r="T12" s="32"/>
      <c r="U12" s="33"/>
      <c r="V12" s="26"/>
      <c r="W12" s="34"/>
      <c r="X12" s="38"/>
      <c r="Y12" s="38"/>
      <c r="Z12" s="38"/>
      <c r="AA12" s="38"/>
      <c r="AB12" s="38"/>
      <c r="AC12" s="26"/>
      <c r="AD12" s="32"/>
      <c r="AE12" s="31"/>
      <c r="AF12" s="35"/>
      <c r="AG12" s="33"/>
      <c r="AH12" s="36"/>
      <c r="AI12" s="32"/>
      <c r="AJ12" s="4"/>
    </row>
    <row r="13" spans="1:36" s="100" customFormat="1" ht="15" customHeight="1" x14ac:dyDescent="0.2">
      <c r="A13" s="87"/>
      <c r="B13" s="32">
        <v>2015</v>
      </c>
      <c r="C13" s="32" t="s">
        <v>42</v>
      </c>
      <c r="D13" s="31" t="s">
        <v>57</v>
      </c>
      <c r="E13" s="32">
        <v>2</v>
      </c>
      <c r="F13" s="32">
        <v>0</v>
      </c>
      <c r="G13" s="32">
        <v>0</v>
      </c>
      <c r="H13" s="32">
        <v>0</v>
      </c>
      <c r="I13" s="32">
        <v>2</v>
      </c>
      <c r="J13" s="32">
        <v>1</v>
      </c>
      <c r="K13" s="32">
        <v>1</v>
      </c>
      <c r="L13" s="32">
        <v>0</v>
      </c>
      <c r="M13" s="32">
        <v>0</v>
      </c>
      <c r="N13" s="55">
        <v>0.18179999999999999</v>
      </c>
      <c r="O13" s="111">
        <v>11</v>
      </c>
      <c r="P13" s="32"/>
      <c r="Q13" s="33"/>
      <c r="R13" s="33"/>
      <c r="S13" s="32"/>
      <c r="T13" s="32"/>
      <c r="U13" s="32"/>
      <c r="V13" s="103">
        <v>11</v>
      </c>
      <c r="W13" s="34"/>
      <c r="X13" s="34"/>
      <c r="Y13" s="34"/>
      <c r="Z13" s="34"/>
      <c r="AA13" s="34"/>
      <c r="AB13" s="34"/>
      <c r="AC13" s="103">
        <v>11</v>
      </c>
      <c r="AD13" s="32"/>
      <c r="AE13" s="31"/>
      <c r="AF13" s="35"/>
      <c r="AG13" s="33"/>
      <c r="AH13" s="36"/>
      <c r="AI13" s="32"/>
      <c r="AJ13" s="87"/>
    </row>
    <row r="14" spans="1:36" ht="15" customHeight="1" x14ac:dyDescent="0.2">
      <c r="A14" s="3"/>
      <c r="B14" s="27">
        <v>2016</v>
      </c>
      <c r="C14" s="27" t="s">
        <v>51</v>
      </c>
      <c r="D14" s="28" t="s">
        <v>36</v>
      </c>
      <c r="E14" s="27"/>
      <c r="F14" s="29" t="s">
        <v>34</v>
      </c>
      <c r="G14" s="90"/>
      <c r="H14" s="91"/>
      <c r="I14" s="27"/>
      <c r="J14" s="27"/>
      <c r="K14" s="27"/>
      <c r="L14" s="27"/>
      <c r="M14" s="27"/>
      <c r="N14" s="30"/>
      <c r="O14" s="26"/>
      <c r="P14" s="31"/>
      <c r="Q14" s="32"/>
      <c r="R14" s="33"/>
      <c r="S14" s="32"/>
      <c r="T14" s="32"/>
      <c r="U14" s="32"/>
      <c r="V14" s="26"/>
      <c r="W14" s="34"/>
      <c r="X14" s="34"/>
      <c r="Y14" s="34"/>
      <c r="Z14" s="34"/>
      <c r="AA14" s="34"/>
      <c r="AB14" s="34"/>
      <c r="AC14" s="26"/>
      <c r="AD14" s="32"/>
      <c r="AE14" s="31"/>
      <c r="AF14" s="35"/>
      <c r="AG14" s="33"/>
      <c r="AH14" s="36"/>
      <c r="AI14" s="32"/>
      <c r="AJ14" s="4"/>
    </row>
    <row r="15" spans="1:36" ht="15" customHeight="1" x14ac:dyDescent="0.2">
      <c r="A15" s="3"/>
      <c r="B15" s="39">
        <v>2017</v>
      </c>
      <c r="C15" s="39" t="s">
        <v>51</v>
      </c>
      <c r="D15" s="40" t="s">
        <v>83</v>
      </c>
      <c r="E15" s="39"/>
      <c r="F15" s="41" t="s">
        <v>37</v>
      </c>
      <c r="G15" s="86"/>
      <c r="H15" s="85"/>
      <c r="I15" s="39"/>
      <c r="J15" s="39"/>
      <c r="K15" s="39"/>
      <c r="L15" s="39"/>
      <c r="M15" s="39"/>
      <c r="N15" s="42"/>
      <c r="O15" s="26"/>
      <c r="P15" s="31"/>
      <c r="Q15" s="32"/>
      <c r="R15" s="33"/>
      <c r="S15" s="32"/>
      <c r="T15" s="32"/>
      <c r="U15" s="33"/>
      <c r="V15" s="26"/>
      <c r="W15" s="34"/>
      <c r="X15" s="38"/>
      <c r="Y15" s="38"/>
      <c r="Z15" s="38"/>
      <c r="AA15" s="38"/>
      <c r="AB15" s="38"/>
      <c r="AC15" s="26"/>
      <c r="AD15" s="32"/>
      <c r="AE15" s="31"/>
      <c r="AF15" s="35"/>
      <c r="AG15" s="33"/>
      <c r="AH15" s="36"/>
      <c r="AI15" s="32"/>
      <c r="AJ15" s="4"/>
    </row>
    <row r="16" spans="1:36" s="100" customFormat="1" ht="15" customHeight="1" x14ac:dyDescent="0.2">
      <c r="A16" s="87"/>
      <c r="B16" s="32">
        <v>2018</v>
      </c>
      <c r="C16" s="32"/>
      <c r="D16" s="31"/>
      <c r="E16" s="32"/>
      <c r="F16" s="32"/>
      <c r="G16" s="32"/>
      <c r="H16" s="32"/>
      <c r="I16" s="32"/>
      <c r="J16" s="32"/>
      <c r="K16" s="32">
        <v>1</v>
      </c>
      <c r="L16" s="32"/>
      <c r="M16" s="32"/>
      <c r="N16" s="55"/>
      <c r="O16" s="111"/>
      <c r="P16" s="32"/>
      <c r="Q16" s="33"/>
      <c r="R16" s="33"/>
      <c r="S16" s="32"/>
      <c r="T16" s="32"/>
      <c r="U16" s="32"/>
      <c r="V16" s="103">
        <v>11</v>
      </c>
      <c r="W16" s="34"/>
      <c r="X16" s="34"/>
      <c r="Y16" s="34"/>
      <c r="Z16" s="34"/>
      <c r="AA16" s="34"/>
      <c r="AB16" s="34"/>
      <c r="AC16" s="103">
        <v>11</v>
      </c>
      <c r="AD16" s="32"/>
      <c r="AE16" s="31"/>
      <c r="AF16" s="35"/>
      <c r="AG16" s="33"/>
      <c r="AH16" s="36"/>
      <c r="AI16" s="32"/>
      <c r="AJ16" s="87"/>
    </row>
    <row r="17" spans="1:37" ht="15" customHeight="1" x14ac:dyDescent="0.2">
      <c r="A17" s="3"/>
      <c r="B17" s="27">
        <v>2019</v>
      </c>
      <c r="C17" s="27" t="s">
        <v>35</v>
      </c>
      <c r="D17" s="28" t="s">
        <v>108</v>
      </c>
      <c r="E17" s="27"/>
      <c r="F17" s="29" t="s">
        <v>34</v>
      </c>
      <c r="G17" s="90"/>
      <c r="H17" s="91"/>
      <c r="I17" s="27"/>
      <c r="J17" s="27"/>
      <c r="K17" s="27"/>
      <c r="L17" s="27"/>
      <c r="M17" s="27"/>
      <c r="N17" s="30"/>
      <c r="O17" s="26"/>
      <c r="P17" s="31"/>
      <c r="Q17" s="32"/>
      <c r="R17" s="33"/>
      <c r="S17" s="32"/>
      <c r="T17" s="32"/>
      <c r="U17" s="32"/>
      <c r="V17" s="26"/>
      <c r="W17" s="34"/>
      <c r="X17" s="34"/>
      <c r="Y17" s="34"/>
      <c r="Z17" s="34"/>
      <c r="AA17" s="34"/>
      <c r="AB17" s="34"/>
      <c r="AC17" s="26"/>
      <c r="AD17" s="32"/>
      <c r="AE17" s="31"/>
      <c r="AF17" s="35"/>
      <c r="AG17" s="33"/>
      <c r="AH17" s="36"/>
      <c r="AI17" s="32"/>
      <c r="AJ17" s="4"/>
    </row>
    <row r="18" spans="1:37" ht="15" customHeight="1" x14ac:dyDescent="0.2">
      <c r="A18" s="4"/>
      <c r="B18" s="19" t="s">
        <v>7</v>
      </c>
      <c r="C18" s="20"/>
      <c r="D18" s="18"/>
      <c r="E18" s="21">
        <f t="shared" ref="E18:M18" si="0">SUM(E4:E17)</f>
        <v>3</v>
      </c>
      <c r="F18" s="21">
        <f t="shared" si="0"/>
        <v>0</v>
      </c>
      <c r="G18" s="21">
        <f t="shared" si="0"/>
        <v>0</v>
      </c>
      <c r="H18" s="21">
        <f t="shared" si="0"/>
        <v>0</v>
      </c>
      <c r="I18" s="21">
        <f t="shared" si="0"/>
        <v>2</v>
      </c>
      <c r="J18" s="21">
        <f t="shared" si="0"/>
        <v>1</v>
      </c>
      <c r="K18" s="21">
        <f t="shared" si="0"/>
        <v>2</v>
      </c>
      <c r="L18" s="21">
        <f t="shared" si="0"/>
        <v>0</v>
      </c>
      <c r="M18" s="21">
        <f t="shared" si="0"/>
        <v>0</v>
      </c>
      <c r="N18" s="44">
        <f>PRODUCT(I18/O18)</f>
        <v>0.125</v>
      </c>
      <c r="O18" s="26">
        <f>SUM(O7:O17)</f>
        <v>16</v>
      </c>
      <c r="P18" s="21">
        <f t="shared" ref="P18:AI18" si="1">SUM(P4:P17)</f>
        <v>0</v>
      </c>
      <c r="Q18" s="21">
        <f t="shared" si="1"/>
        <v>0</v>
      </c>
      <c r="R18" s="21">
        <f t="shared" si="1"/>
        <v>0</v>
      </c>
      <c r="S18" s="21">
        <f t="shared" si="1"/>
        <v>0</v>
      </c>
      <c r="T18" s="21">
        <f t="shared" si="1"/>
        <v>0</v>
      </c>
      <c r="U18" s="44">
        <v>0</v>
      </c>
      <c r="V18" s="26">
        <f>SUM(V7:V17)</f>
        <v>27</v>
      </c>
      <c r="W18" s="21">
        <f t="shared" si="1"/>
        <v>4</v>
      </c>
      <c r="X18" s="21">
        <f t="shared" si="1"/>
        <v>0</v>
      </c>
      <c r="Y18" s="21">
        <f t="shared" si="1"/>
        <v>0</v>
      </c>
      <c r="Z18" s="21">
        <f t="shared" si="1"/>
        <v>0</v>
      </c>
      <c r="AA18" s="21">
        <f t="shared" si="1"/>
        <v>5</v>
      </c>
      <c r="AB18" s="44">
        <v>0.375</v>
      </c>
      <c r="AC18" s="26">
        <f>SUM(AC7:AC17)</f>
        <v>27</v>
      </c>
      <c r="AD18" s="21">
        <f t="shared" si="1"/>
        <v>0</v>
      </c>
      <c r="AE18" s="21">
        <f t="shared" si="1"/>
        <v>0</v>
      </c>
      <c r="AF18" s="21">
        <f t="shared" si="1"/>
        <v>0</v>
      </c>
      <c r="AG18" s="21">
        <f t="shared" si="1"/>
        <v>0</v>
      </c>
      <c r="AH18" s="21">
        <f t="shared" si="1"/>
        <v>0</v>
      </c>
      <c r="AI18" s="21">
        <f t="shared" si="1"/>
        <v>0</v>
      </c>
      <c r="AJ18" s="4"/>
    </row>
    <row r="19" spans="1:37" s="6" customFormat="1" ht="15" customHeight="1" x14ac:dyDescent="0.2">
      <c r="A19" s="4"/>
      <c r="B19" s="37" t="s">
        <v>2</v>
      </c>
      <c r="C19" s="36"/>
      <c r="D19" s="45">
        <f>SUM(F18:H18)+((I18-F18-G18)/3)+(E18/3)+(AD18*25)+(AE18*25)+(AF18*10)+(AG18*25)+(AH18*20)+(AI18*15)</f>
        <v>1.6666666666666665</v>
      </c>
      <c r="E19" s="46"/>
      <c r="F19" s="46"/>
      <c r="G19" s="46"/>
      <c r="H19" s="46"/>
      <c r="I19" s="46"/>
      <c r="J19" s="46"/>
      <c r="K19" s="46"/>
      <c r="L19" s="46"/>
      <c r="M19" s="46"/>
      <c r="N19" s="47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8"/>
      <c r="AI19" s="46"/>
      <c r="AJ19" s="4"/>
    </row>
    <row r="20" spans="1:37" ht="15" customHeight="1" x14ac:dyDescent="0.25">
      <c r="A20" s="4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7"/>
      <c r="P20" s="46"/>
      <c r="Q20" s="49"/>
      <c r="R20" s="46"/>
      <c r="S20" s="46"/>
      <c r="T20" s="46"/>
      <c r="U20" s="46"/>
      <c r="W20" s="46"/>
      <c r="X20" s="46"/>
      <c r="Y20" s="46"/>
      <c r="Z20" s="46"/>
      <c r="AA20" s="46"/>
      <c r="AB20" s="46"/>
      <c r="AD20" s="46"/>
      <c r="AE20" s="46"/>
      <c r="AF20" s="46"/>
      <c r="AG20" s="46"/>
      <c r="AH20" s="46"/>
      <c r="AI20" s="46"/>
      <c r="AJ20" s="4"/>
      <c r="AK20" s="1"/>
    </row>
    <row r="21" spans="1:37" ht="15" customHeight="1" x14ac:dyDescent="0.25">
      <c r="A21" s="4"/>
      <c r="B21" s="25" t="s">
        <v>25</v>
      </c>
      <c r="C21" s="50"/>
      <c r="D21" s="50"/>
      <c r="E21" s="21" t="s">
        <v>3</v>
      </c>
      <c r="F21" s="21" t="s">
        <v>8</v>
      </c>
      <c r="G21" s="18" t="s">
        <v>5</v>
      </c>
      <c r="H21" s="21" t="s">
        <v>6</v>
      </c>
      <c r="I21" s="21" t="s">
        <v>17</v>
      </c>
      <c r="J21" s="46"/>
      <c r="K21" s="21" t="s">
        <v>27</v>
      </c>
      <c r="L21" s="21" t="s">
        <v>28</v>
      </c>
      <c r="M21" s="21" t="s">
        <v>29</v>
      </c>
      <c r="N21" s="21" t="s">
        <v>22</v>
      </c>
      <c r="O21" s="26"/>
      <c r="P21" s="51" t="s">
        <v>30</v>
      </c>
      <c r="Q21" s="15"/>
      <c r="R21" s="15"/>
      <c r="S21" s="15"/>
      <c r="T21" s="52"/>
      <c r="U21" s="52"/>
      <c r="V21" s="52"/>
      <c r="W21" s="52"/>
      <c r="X21" s="52"/>
      <c r="Y21" s="52"/>
      <c r="Z21" s="52"/>
      <c r="AA21" s="15"/>
      <c r="AB21" s="15"/>
      <c r="AC21" s="52"/>
      <c r="AD21" s="15"/>
      <c r="AE21" s="15"/>
      <c r="AF21" s="15"/>
      <c r="AG21" s="15"/>
      <c r="AH21" s="15"/>
      <c r="AI21" s="53"/>
      <c r="AJ21" s="4"/>
      <c r="AK21" s="1"/>
    </row>
    <row r="22" spans="1:37" ht="15" customHeight="1" x14ac:dyDescent="0.25">
      <c r="A22" s="4"/>
      <c r="B22" s="51" t="s">
        <v>13</v>
      </c>
      <c r="C22" s="15"/>
      <c r="D22" s="53"/>
      <c r="E22" s="32">
        <f>PRODUCT(E18)</f>
        <v>3</v>
      </c>
      <c r="F22" s="32">
        <f t="shared" ref="F22:I22" si="2">PRODUCT(F18)</f>
        <v>0</v>
      </c>
      <c r="G22" s="32">
        <f t="shared" si="2"/>
        <v>0</v>
      </c>
      <c r="H22" s="32">
        <f t="shared" si="2"/>
        <v>0</v>
      </c>
      <c r="I22" s="32">
        <f t="shared" si="2"/>
        <v>2</v>
      </c>
      <c r="J22" s="46"/>
      <c r="K22" s="54">
        <f>PRODUCT((F22+G22)/E22)</f>
        <v>0</v>
      </c>
      <c r="L22" s="54">
        <f>PRODUCT(H22/E22)</f>
        <v>0</v>
      </c>
      <c r="M22" s="54">
        <f>PRODUCT(I22/E22)</f>
        <v>0.66666666666666663</v>
      </c>
      <c r="N22" s="55">
        <f>PRODUCT(I22/O22)</f>
        <v>0.125</v>
      </c>
      <c r="O22" s="26">
        <f>PRODUCT(O18)</f>
        <v>16</v>
      </c>
      <c r="P22" s="56" t="s">
        <v>9</v>
      </c>
      <c r="Q22" s="57"/>
      <c r="R22" s="58" t="s">
        <v>40</v>
      </c>
      <c r="S22" s="58"/>
      <c r="T22" s="58"/>
      <c r="U22" s="58"/>
      <c r="V22" s="58"/>
      <c r="W22" s="58"/>
      <c r="X22" s="58"/>
      <c r="Y22" s="58"/>
      <c r="Z22" s="59" t="s">
        <v>11</v>
      </c>
      <c r="AA22" s="58"/>
      <c r="AB22" s="58"/>
      <c r="AC22" s="60" t="s">
        <v>49</v>
      </c>
      <c r="AD22" s="58"/>
      <c r="AE22" s="58"/>
      <c r="AF22" s="58"/>
      <c r="AG22" s="58"/>
      <c r="AH22" s="59"/>
      <c r="AI22" s="137"/>
      <c r="AJ22" s="4"/>
      <c r="AK22" s="1"/>
    </row>
    <row r="23" spans="1:37" ht="15" customHeight="1" x14ac:dyDescent="0.25">
      <c r="A23" s="4"/>
      <c r="B23" s="61" t="s">
        <v>15</v>
      </c>
      <c r="C23" s="62"/>
      <c r="D23" s="63"/>
      <c r="E23" s="32"/>
      <c r="F23" s="32"/>
      <c r="G23" s="32"/>
      <c r="H23" s="32"/>
      <c r="I23" s="32"/>
      <c r="J23" s="46"/>
      <c r="K23" s="54"/>
      <c r="L23" s="54"/>
      <c r="M23" s="54"/>
      <c r="N23" s="55"/>
      <c r="O23" s="26">
        <v>0</v>
      </c>
      <c r="P23" s="64" t="s">
        <v>95</v>
      </c>
      <c r="Q23" s="65"/>
      <c r="R23" s="65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7"/>
      <c r="AI23" s="138"/>
      <c r="AJ23" s="4"/>
      <c r="AK23" s="1"/>
    </row>
    <row r="24" spans="1:37" ht="15" customHeight="1" x14ac:dyDescent="0.25">
      <c r="A24" s="4"/>
      <c r="B24" s="68" t="s">
        <v>16</v>
      </c>
      <c r="C24" s="69"/>
      <c r="D24" s="70"/>
      <c r="E24" s="34">
        <f>PRODUCT(W18)</f>
        <v>4</v>
      </c>
      <c r="F24" s="34">
        <f>PRODUCT(X18)</f>
        <v>0</v>
      </c>
      <c r="G24" s="34">
        <f>PRODUCT(Y18)</f>
        <v>0</v>
      </c>
      <c r="H24" s="34">
        <f>PRODUCT(Z18)</f>
        <v>0</v>
      </c>
      <c r="I24" s="34">
        <f>PRODUCT(AA18)</f>
        <v>5</v>
      </c>
      <c r="J24" s="46"/>
      <c r="K24" s="71">
        <f>PRODUCT((F24+G24)/E24)</f>
        <v>0</v>
      </c>
      <c r="L24" s="71">
        <f>PRODUCT(H24/E24)</f>
        <v>0</v>
      </c>
      <c r="M24" s="71">
        <f>PRODUCT(I24/E24)</f>
        <v>1.25</v>
      </c>
      <c r="N24" s="72">
        <v>0.375</v>
      </c>
      <c r="O24" s="26">
        <v>16</v>
      </c>
      <c r="P24" s="64" t="s">
        <v>96</v>
      </c>
      <c r="Q24" s="65"/>
      <c r="R24" s="65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7"/>
      <c r="AI24" s="138"/>
      <c r="AJ24" s="4"/>
      <c r="AK24" s="1"/>
    </row>
    <row r="25" spans="1:37" ht="15" customHeight="1" x14ac:dyDescent="0.25">
      <c r="A25" s="4"/>
      <c r="B25" s="73" t="s">
        <v>26</v>
      </c>
      <c r="C25" s="74"/>
      <c r="D25" s="75"/>
      <c r="E25" s="21">
        <f>SUM(E22:E24)</f>
        <v>7</v>
      </c>
      <c r="F25" s="21">
        <f>SUM(F22:F24)</f>
        <v>0</v>
      </c>
      <c r="G25" s="21">
        <f>SUM(G22:G24)</f>
        <v>0</v>
      </c>
      <c r="H25" s="21">
        <f>SUM(H22:H24)</f>
        <v>0</v>
      </c>
      <c r="I25" s="21">
        <f>SUM(I22:I24)</f>
        <v>7</v>
      </c>
      <c r="J25" s="46"/>
      <c r="K25" s="76">
        <f>PRODUCT((F25+G25)/E25)</f>
        <v>0</v>
      </c>
      <c r="L25" s="76">
        <f>PRODUCT(H25/E25)</f>
        <v>0</v>
      </c>
      <c r="M25" s="76">
        <f>PRODUCT(I25/E25)</f>
        <v>1</v>
      </c>
      <c r="N25" s="44">
        <f>PRODUCT(I25/O25)</f>
        <v>0.21875</v>
      </c>
      <c r="O25" s="26">
        <f>SUM(O22:O24)</f>
        <v>32</v>
      </c>
      <c r="P25" s="77" t="s">
        <v>10</v>
      </c>
      <c r="Q25" s="78"/>
      <c r="R25" s="78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80"/>
      <c r="AI25" s="139"/>
      <c r="AJ25" s="4"/>
      <c r="AK25" s="2"/>
    </row>
    <row r="26" spans="1:37" ht="15" customHeight="1" x14ac:dyDescent="0.25">
      <c r="A26" s="4"/>
      <c r="B26" s="48"/>
      <c r="C26" s="48"/>
      <c r="D26" s="48"/>
      <c r="E26" s="48"/>
      <c r="F26" s="48"/>
      <c r="G26" s="48"/>
      <c r="H26" s="48"/>
      <c r="I26" s="48"/>
      <c r="J26" s="46"/>
      <c r="K26" s="48"/>
      <c r="L26" s="48"/>
      <c r="M26" s="48"/>
      <c r="N26" s="47"/>
      <c r="O26" s="26"/>
      <c r="P26" s="46"/>
      <c r="Q26" s="49"/>
      <c r="R26" s="46"/>
      <c r="S26" s="46"/>
      <c r="T26" s="26"/>
      <c r="U26" s="26"/>
      <c r="V26" s="26"/>
      <c r="W26" s="26"/>
      <c r="X26" s="81"/>
      <c r="Y26" s="46"/>
      <c r="Z26" s="46"/>
      <c r="AA26" s="46"/>
      <c r="AB26" s="46"/>
      <c r="AC26" s="26"/>
      <c r="AD26" s="46"/>
      <c r="AE26" s="46"/>
      <c r="AF26" s="46"/>
      <c r="AG26" s="46"/>
      <c r="AH26" s="46"/>
      <c r="AI26" s="46"/>
      <c r="AJ26" s="4"/>
    </row>
    <row r="27" spans="1:37" ht="15" customHeight="1" x14ac:dyDescent="0.25">
      <c r="A27" s="4"/>
      <c r="B27" s="49" t="s">
        <v>38</v>
      </c>
      <c r="C27" s="49"/>
      <c r="D27" s="82" t="s">
        <v>48</v>
      </c>
      <c r="E27" s="26"/>
      <c r="F27" s="49"/>
      <c r="G27" s="49"/>
      <c r="H27" s="49"/>
      <c r="I27" s="49"/>
      <c r="J27" s="46"/>
      <c r="K27" s="49"/>
      <c r="L27" s="49"/>
      <c r="M27" s="49"/>
      <c r="N27" s="47"/>
      <c r="O27" s="26"/>
      <c r="P27" s="46"/>
      <c r="Q27" s="49"/>
      <c r="R27" s="46"/>
      <c r="S27" s="46"/>
      <c r="T27" s="26"/>
      <c r="U27" s="26"/>
      <c r="V27" s="26"/>
      <c r="W27" s="26"/>
      <c r="X27" s="81"/>
      <c r="Y27" s="46"/>
      <c r="Z27" s="46"/>
      <c r="AA27" s="46"/>
      <c r="AB27" s="46"/>
      <c r="AC27" s="26"/>
      <c r="AD27" s="46"/>
      <c r="AE27" s="46"/>
      <c r="AF27" s="46"/>
      <c r="AG27" s="46"/>
      <c r="AH27" s="46"/>
      <c r="AI27" s="46"/>
      <c r="AJ27" s="4"/>
    </row>
    <row r="28" spans="1:37" ht="15" customHeight="1" x14ac:dyDescent="0.25">
      <c r="A28" s="4"/>
      <c r="B28" s="49"/>
      <c r="C28" s="49"/>
      <c r="D28" s="82" t="s">
        <v>47</v>
      </c>
      <c r="E28" s="26"/>
      <c r="F28" s="49"/>
      <c r="G28" s="49"/>
      <c r="H28" s="49"/>
      <c r="I28" s="49"/>
      <c r="J28" s="46"/>
      <c r="K28" s="49"/>
      <c r="L28" s="49"/>
      <c r="M28" s="49"/>
      <c r="N28" s="47"/>
      <c r="O28" s="26"/>
      <c r="P28" s="46"/>
      <c r="Q28" s="49"/>
      <c r="R28" s="46"/>
      <c r="S28" s="46"/>
      <c r="T28" s="26"/>
      <c r="U28" s="26"/>
      <c r="V28" s="26"/>
      <c r="W28" s="26"/>
      <c r="X28" s="81"/>
      <c r="Y28" s="46"/>
      <c r="Z28" s="46"/>
      <c r="AA28" s="46"/>
      <c r="AB28" s="46"/>
      <c r="AC28" s="26"/>
      <c r="AD28" s="46"/>
      <c r="AE28" s="46"/>
      <c r="AF28" s="46"/>
      <c r="AG28" s="46"/>
      <c r="AH28" s="46"/>
      <c r="AI28" s="46"/>
      <c r="AJ28" s="4"/>
    </row>
    <row r="29" spans="1:37" ht="15" customHeight="1" x14ac:dyDescent="0.25">
      <c r="A29" s="1"/>
      <c r="B29" s="46"/>
      <c r="C29" s="46"/>
      <c r="D29" s="46" t="s">
        <v>82</v>
      </c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</row>
    <row r="30" spans="1:37" ht="15" customHeight="1" x14ac:dyDescent="0.25">
      <c r="A30" s="1"/>
      <c r="B30" s="46"/>
      <c r="C30" s="46"/>
      <c r="D30" s="46" t="s">
        <v>55</v>
      </c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</row>
    <row r="31" spans="1:37" ht="15" customHeight="1" x14ac:dyDescent="0.25">
      <c r="A31" s="1"/>
      <c r="B31" s="46"/>
      <c r="C31" s="46"/>
      <c r="D31" s="46" t="s">
        <v>84</v>
      </c>
      <c r="E31" s="46"/>
      <c r="F31" s="49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"/>
    </row>
    <row r="32" spans="1:37" s="100" customFormat="1" ht="15" customHeight="1" x14ac:dyDescent="0.25">
      <c r="A32" s="87"/>
      <c r="B32" s="46"/>
      <c r="C32" s="46"/>
      <c r="D32" s="116" t="s">
        <v>109</v>
      </c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6"/>
      <c r="P32" s="46"/>
      <c r="Q32" s="49"/>
      <c r="R32" s="46"/>
      <c r="S32" s="46"/>
      <c r="T32" s="26"/>
      <c r="U32" s="26"/>
      <c r="V32" s="26"/>
      <c r="W32" s="26"/>
      <c r="X32" s="81"/>
      <c r="Y32" s="81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88"/>
      <c r="AK32" s="89"/>
    </row>
    <row r="33" spans="1:37" s="100" customFormat="1" ht="15" customHeight="1" x14ac:dyDescent="0.25">
      <c r="A33" s="87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6"/>
      <c r="P33" s="46"/>
      <c r="Q33" s="49"/>
      <c r="R33" s="46"/>
      <c r="S33" s="46"/>
      <c r="T33" s="26"/>
      <c r="U33" s="26"/>
      <c r="V33" s="26"/>
      <c r="W33" s="26"/>
      <c r="X33" s="81"/>
      <c r="Y33" s="81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88"/>
      <c r="AK33" s="89"/>
    </row>
    <row r="34" spans="1:37" s="100" customFormat="1" ht="15" customHeight="1" x14ac:dyDescent="0.25">
      <c r="A34" s="87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6"/>
      <c r="P34" s="46"/>
      <c r="Q34" s="49"/>
      <c r="R34" s="46"/>
      <c r="S34" s="46"/>
      <c r="T34" s="26"/>
      <c r="U34" s="26"/>
      <c r="V34" s="26"/>
      <c r="W34" s="26"/>
      <c r="X34" s="81"/>
      <c r="Y34" s="81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88"/>
      <c r="AK34" s="89"/>
    </row>
    <row r="35" spans="1:37" s="100" customFormat="1" ht="15" customHeight="1" x14ac:dyDescent="0.25">
      <c r="A35" s="87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6"/>
      <c r="P35" s="46"/>
      <c r="Q35" s="49"/>
      <c r="R35" s="46"/>
      <c r="S35" s="46"/>
      <c r="T35" s="26"/>
      <c r="U35" s="26"/>
      <c r="V35" s="26"/>
      <c r="W35" s="26"/>
      <c r="X35" s="81"/>
      <c r="Y35" s="81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88"/>
      <c r="AK35" s="89"/>
    </row>
    <row r="36" spans="1:37" s="100" customFormat="1" ht="15" customHeight="1" x14ac:dyDescent="0.25">
      <c r="A36" s="87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6"/>
      <c r="P36" s="46"/>
      <c r="Q36" s="49"/>
      <c r="R36" s="46"/>
      <c r="S36" s="46"/>
      <c r="T36" s="26"/>
      <c r="U36" s="26"/>
      <c r="V36" s="26"/>
      <c r="W36" s="26"/>
      <c r="X36" s="81"/>
      <c r="Y36" s="81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88"/>
      <c r="AK36" s="89"/>
    </row>
    <row r="37" spans="1:37" s="100" customFormat="1" ht="15" customHeight="1" x14ac:dyDescent="0.25">
      <c r="A37" s="87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6"/>
      <c r="P37" s="46"/>
      <c r="Q37" s="49"/>
      <c r="R37" s="46"/>
      <c r="S37" s="46"/>
      <c r="T37" s="26"/>
      <c r="U37" s="26"/>
      <c r="V37" s="26"/>
      <c r="W37" s="26"/>
      <c r="X37" s="81"/>
      <c r="Y37" s="81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88"/>
      <c r="AK37" s="89"/>
    </row>
    <row r="38" spans="1:37" s="100" customFormat="1" ht="15" customHeight="1" x14ac:dyDescent="0.25">
      <c r="A38" s="87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6"/>
      <c r="P38" s="46"/>
      <c r="Q38" s="49"/>
      <c r="R38" s="46"/>
      <c r="S38" s="46"/>
      <c r="T38" s="26"/>
      <c r="U38" s="26"/>
      <c r="V38" s="26"/>
      <c r="W38" s="26"/>
      <c r="X38" s="81"/>
      <c r="Y38" s="81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88"/>
      <c r="AK38" s="89"/>
    </row>
    <row r="39" spans="1:37" s="100" customFormat="1" ht="15" customHeight="1" x14ac:dyDescent="0.25">
      <c r="A39" s="87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6"/>
      <c r="P39" s="46"/>
      <c r="Q39" s="49"/>
      <c r="R39" s="46"/>
      <c r="S39" s="46"/>
      <c r="T39" s="26"/>
      <c r="U39" s="26"/>
      <c r="V39" s="26"/>
      <c r="W39" s="26"/>
      <c r="X39" s="81"/>
      <c r="Y39" s="81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88"/>
      <c r="AK39" s="89"/>
    </row>
    <row r="40" spans="1:37" s="100" customFormat="1" ht="15" customHeight="1" x14ac:dyDescent="0.25">
      <c r="A40" s="87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6"/>
      <c r="P40" s="46"/>
      <c r="Q40" s="49"/>
      <c r="R40" s="46"/>
      <c r="S40" s="46"/>
      <c r="T40" s="26"/>
      <c r="U40" s="26"/>
      <c r="V40" s="26"/>
      <c r="W40" s="26"/>
      <c r="X40" s="81"/>
      <c r="Y40" s="81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88"/>
      <c r="AK40" s="89"/>
    </row>
    <row r="41" spans="1:37" s="100" customFormat="1" ht="15" customHeight="1" x14ac:dyDescent="0.25">
      <c r="A41" s="87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6"/>
      <c r="P41" s="46"/>
      <c r="Q41" s="49"/>
      <c r="R41" s="46"/>
      <c r="S41" s="46"/>
      <c r="T41" s="26"/>
      <c r="U41" s="26"/>
      <c r="V41" s="26"/>
      <c r="W41" s="26"/>
      <c r="X41" s="81"/>
      <c r="Y41" s="81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88"/>
      <c r="AK41" s="89"/>
    </row>
    <row r="42" spans="1:37" s="100" customFormat="1" ht="15" customHeight="1" x14ac:dyDescent="0.25">
      <c r="A42" s="87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6"/>
      <c r="P42" s="46"/>
      <c r="Q42" s="49"/>
      <c r="R42" s="46"/>
      <c r="S42" s="46"/>
      <c r="T42" s="26"/>
      <c r="U42" s="26"/>
      <c r="V42" s="26"/>
      <c r="W42" s="26"/>
      <c r="X42" s="81"/>
      <c r="Y42" s="81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88"/>
      <c r="AK42" s="89"/>
    </row>
    <row r="43" spans="1:37" s="100" customFormat="1" ht="15" customHeight="1" x14ac:dyDescent="0.25">
      <c r="A43" s="87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6"/>
      <c r="P43" s="46"/>
      <c r="Q43" s="49"/>
      <c r="R43" s="46"/>
      <c r="S43" s="46"/>
      <c r="T43" s="26"/>
      <c r="U43" s="26"/>
      <c r="V43" s="26"/>
      <c r="W43" s="26"/>
      <c r="X43" s="81"/>
      <c r="Y43" s="81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88"/>
      <c r="AK43" s="89"/>
    </row>
    <row r="44" spans="1:37" s="100" customFormat="1" ht="15" customHeight="1" x14ac:dyDescent="0.25">
      <c r="A44" s="87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6"/>
      <c r="P44" s="46"/>
      <c r="Q44" s="49"/>
      <c r="R44" s="46"/>
      <c r="S44" s="46"/>
      <c r="T44" s="26"/>
      <c r="U44" s="26"/>
      <c r="V44" s="26"/>
      <c r="W44" s="26"/>
      <c r="X44" s="81"/>
      <c r="Y44" s="81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88"/>
      <c r="AK44" s="89"/>
    </row>
    <row r="45" spans="1:37" s="100" customFormat="1" ht="15" customHeight="1" x14ac:dyDescent="0.25">
      <c r="A45" s="87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6"/>
      <c r="P45" s="46"/>
      <c r="Q45" s="49"/>
      <c r="R45" s="46"/>
      <c r="S45" s="46"/>
      <c r="T45" s="26"/>
      <c r="U45" s="26"/>
      <c r="V45" s="26"/>
      <c r="W45" s="26"/>
      <c r="X45" s="81"/>
      <c r="Y45" s="81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88"/>
      <c r="AK45" s="89"/>
    </row>
    <row r="46" spans="1:37" s="100" customFormat="1" ht="15" customHeight="1" x14ac:dyDescent="0.25">
      <c r="A46" s="87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6"/>
      <c r="P46" s="46"/>
      <c r="Q46" s="49"/>
      <c r="R46" s="46"/>
      <c r="S46" s="46"/>
      <c r="T46" s="26"/>
      <c r="U46" s="26"/>
      <c r="V46" s="26"/>
      <c r="W46" s="26"/>
      <c r="X46" s="81"/>
      <c r="Y46" s="81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88"/>
      <c r="AK46" s="89"/>
    </row>
    <row r="47" spans="1:37" s="100" customFormat="1" ht="15" customHeight="1" x14ac:dyDescent="0.25">
      <c r="A47" s="87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6"/>
      <c r="P47" s="46"/>
      <c r="Q47" s="49"/>
      <c r="R47" s="46"/>
      <c r="S47" s="46"/>
      <c r="T47" s="26"/>
      <c r="U47" s="26"/>
      <c r="V47" s="26"/>
      <c r="W47" s="26"/>
      <c r="X47" s="81"/>
      <c r="Y47" s="81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88"/>
      <c r="AK47" s="89"/>
    </row>
    <row r="48" spans="1:37" s="100" customFormat="1" ht="15" customHeight="1" x14ac:dyDescent="0.25">
      <c r="A48" s="87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6"/>
      <c r="P48" s="46"/>
      <c r="Q48" s="49"/>
      <c r="R48" s="46"/>
      <c r="S48" s="46"/>
      <c r="T48" s="26"/>
      <c r="U48" s="26"/>
      <c r="V48" s="26"/>
      <c r="W48" s="26"/>
      <c r="X48" s="81"/>
      <c r="Y48" s="81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88"/>
      <c r="AK48" s="89"/>
    </row>
    <row r="49" spans="1:37" s="100" customFormat="1" ht="15" customHeight="1" x14ac:dyDescent="0.25">
      <c r="A49" s="87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6"/>
      <c r="P49" s="46"/>
      <c r="Q49" s="49"/>
      <c r="R49" s="46"/>
      <c r="S49" s="46"/>
      <c r="T49" s="26"/>
      <c r="U49" s="26"/>
      <c r="V49" s="26"/>
      <c r="W49" s="26"/>
      <c r="X49" s="81"/>
      <c r="Y49" s="81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88"/>
      <c r="AK49" s="89"/>
    </row>
    <row r="50" spans="1:37" s="100" customFormat="1" ht="15" customHeight="1" x14ac:dyDescent="0.25">
      <c r="A50" s="87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6"/>
      <c r="P50" s="46"/>
      <c r="Q50" s="49"/>
      <c r="R50" s="46"/>
      <c r="S50" s="46"/>
      <c r="T50" s="26"/>
      <c r="U50" s="26"/>
      <c r="V50" s="26"/>
      <c r="W50" s="26"/>
      <c r="X50" s="81"/>
      <c r="Y50" s="81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88"/>
      <c r="AK50" s="89"/>
    </row>
    <row r="51" spans="1:37" s="100" customFormat="1" ht="15" customHeight="1" x14ac:dyDescent="0.25">
      <c r="A51" s="87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6"/>
      <c r="P51" s="46"/>
      <c r="Q51" s="49"/>
      <c r="R51" s="46"/>
      <c r="S51" s="46"/>
      <c r="T51" s="26"/>
      <c r="U51" s="26"/>
      <c r="V51" s="26"/>
      <c r="W51" s="26"/>
      <c r="X51" s="81"/>
      <c r="Y51" s="81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88"/>
      <c r="AK51" s="89"/>
    </row>
    <row r="52" spans="1:37" s="100" customFormat="1" ht="15" customHeight="1" x14ac:dyDescent="0.25">
      <c r="A52" s="87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6"/>
      <c r="P52" s="46"/>
      <c r="Q52" s="49"/>
      <c r="R52" s="46"/>
      <c r="S52" s="46"/>
      <c r="T52" s="26"/>
      <c r="U52" s="26"/>
      <c r="V52" s="26"/>
      <c r="W52" s="26"/>
      <c r="X52" s="81"/>
      <c r="Y52" s="81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88"/>
      <c r="AK52" s="89"/>
    </row>
    <row r="53" spans="1:37" s="100" customFormat="1" ht="15" customHeight="1" x14ac:dyDescent="0.25">
      <c r="A53" s="87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6"/>
      <c r="P53" s="46"/>
      <c r="Q53" s="49"/>
      <c r="R53" s="46"/>
      <c r="S53" s="46"/>
      <c r="T53" s="26"/>
      <c r="U53" s="26"/>
      <c r="V53" s="26"/>
      <c r="W53" s="26"/>
      <c r="X53" s="81"/>
      <c r="Y53" s="81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88"/>
      <c r="AK53" s="89"/>
    </row>
    <row r="54" spans="1:37" s="100" customFormat="1" ht="15" customHeight="1" x14ac:dyDescent="0.25">
      <c r="A54" s="87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6"/>
      <c r="P54" s="46"/>
      <c r="Q54" s="49"/>
      <c r="R54" s="46"/>
      <c r="S54" s="46"/>
      <c r="T54" s="26"/>
      <c r="U54" s="26"/>
      <c r="V54" s="26"/>
      <c r="W54" s="26"/>
      <c r="X54" s="81"/>
      <c r="Y54" s="81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88"/>
      <c r="AK54" s="89"/>
    </row>
    <row r="55" spans="1:37" s="100" customFormat="1" ht="15" customHeight="1" x14ac:dyDescent="0.25">
      <c r="A55" s="87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6"/>
      <c r="P55" s="46"/>
      <c r="Q55" s="49"/>
      <c r="R55" s="46"/>
      <c r="S55" s="46"/>
      <c r="T55" s="26"/>
      <c r="U55" s="26"/>
      <c r="V55" s="26"/>
      <c r="W55" s="26"/>
      <c r="X55" s="81"/>
      <c r="Y55" s="81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88"/>
      <c r="AK55" s="89"/>
    </row>
    <row r="56" spans="1:37" s="100" customFormat="1" ht="15" customHeight="1" x14ac:dyDescent="0.25">
      <c r="A56" s="87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6"/>
      <c r="P56" s="46"/>
      <c r="Q56" s="49"/>
      <c r="R56" s="46"/>
      <c r="S56" s="46"/>
      <c r="T56" s="26"/>
      <c r="U56" s="26"/>
      <c r="V56" s="26"/>
      <c r="W56" s="26"/>
      <c r="X56" s="81"/>
      <c r="Y56" s="81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88"/>
      <c r="AK56" s="89"/>
    </row>
    <row r="57" spans="1:37" s="100" customFormat="1" ht="15" customHeight="1" x14ac:dyDescent="0.25">
      <c r="A57" s="87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6"/>
      <c r="P57" s="46"/>
      <c r="Q57" s="49"/>
      <c r="R57" s="46"/>
      <c r="S57" s="46"/>
      <c r="T57" s="26"/>
      <c r="U57" s="26"/>
      <c r="V57" s="26"/>
      <c r="W57" s="26"/>
      <c r="X57" s="81"/>
      <c r="Y57" s="81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88"/>
      <c r="AK57" s="89"/>
    </row>
    <row r="58" spans="1:37" s="100" customFormat="1" ht="15" customHeight="1" x14ac:dyDescent="0.25">
      <c r="A58" s="87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6"/>
      <c r="P58" s="46"/>
      <c r="Q58" s="49"/>
      <c r="R58" s="46"/>
      <c r="S58" s="46"/>
      <c r="T58" s="26"/>
      <c r="U58" s="26"/>
      <c r="V58" s="26"/>
      <c r="W58" s="26"/>
      <c r="X58" s="81"/>
      <c r="Y58" s="81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88"/>
      <c r="AK58" s="89"/>
    </row>
    <row r="59" spans="1:37" s="100" customFormat="1" ht="15" customHeight="1" x14ac:dyDescent="0.25">
      <c r="A59" s="87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6"/>
      <c r="P59" s="46"/>
      <c r="Q59" s="49"/>
      <c r="R59" s="46"/>
      <c r="S59" s="46"/>
      <c r="T59" s="26"/>
      <c r="U59" s="26"/>
      <c r="V59" s="26"/>
      <c r="W59" s="26"/>
      <c r="X59" s="81"/>
      <c r="Y59" s="81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88"/>
      <c r="AK59" s="89"/>
    </row>
    <row r="60" spans="1:37" s="100" customFormat="1" ht="15" customHeight="1" x14ac:dyDescent="0.25">
      <c r="A60" s="87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6"/>
      <c r="P60" s="46"/>
      <c r="Q60" s="49"/>
      <c r="R60" s="46"/>
      <c r="S60" s="46"/>
      <c r="T60" s="26"/>
      <c r="U60" s="26"/>
      <c r="V60" s="26"/>
      <c r="W60" s="26"/>
      <c r="X60" s="81"/>
      <c r="Y60" s="81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88"/>
      <c r="AK60" s="89"/>
    </row>
    <row r="61" spans="1:37" s="100" customFormat="1" ht="15" customHeight="1" x14ac:dyDescent="0.25">
      <c r="A61" s="87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6"/>
      <c r="P61" s="46"/>
      <c r="Q61" s="49"/>
      <c r="R61" s="46"/>
      <c r="S61" s="46"/>
      <c r="T61" s="26"/>
      <c r="U61" s="26"/>
      <c r="V61" s="26"/>
      <c r="W61" s="26"/>
      <c r="X61" s="81"/>
      <c r="Y61" s="81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88"/>
      <c r="AK61" s="89"/>
    </row>
    <row r="62" spans="1:37" s="100" customFormat="1" ht="15" customHeight="1" x14ac:dyDescent="0.25">
      <c r="A62" s="87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6"/>
      <c r="P62" s="46"/>
      <c r="Q62" s="49"/>
      <c r="R62" s="46"/>
      <c r="S62" s="46"/>
      <c r="T62" s="26"/>
      <c r="U62" s="26"/>
      <c r="V62" s="26"/>
      <c r="W62" s="26"/>
      <c r="X62" s="81"/>
      <c r="Y62" s="81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88"/>
      <c r="AK62" s="89"/>
    </row>
    <row r="63" spans="1:37" s="100" customFormat="1" ht="15" customHeight="1" x14ac:dyDescent="0.25">
      <c r="A63" s="87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26"/>
      <c r="P63" s="46"/>
      <c r="Q63" s="49"/>
      <c r="R63" s="46"/>
      <c r="S63" s="46"/>
      <c r="T63" s="26"/>
      <c r="U63" s="26"/>
      <c r="V63" s="26"/>
      <c r="W63" s="26"/>
      <c r="X63" s="81"/>
      <c r="Y63" s="81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88"/>
      <c r="AK63" s="89"/>
    </row>
    <row r="64" spans="1:37" s="100" customFormat="1" ht="15" customHeight="1" x14ac:dyDescent="0.25">
      <c r="A64" s="87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26"/>
      <c r="P64" s="46"/>
      <c r="Q64" s="49"/>
      <c r="R64" s="46"/>
      <c r="S64" s="46"/>
      <c r="T64" s="26"/>
      <c r="U64" s="26"/>
      <c r="V64" s="26"/>
      <c r="W64" s="26"/>
      <c r="X64" s="81"/>
      <c r="Y64" s="81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88"/>
      <c r="AK64" s="89"/>
    </row>
    <row r="65" spans="1:37" s="100" customFormat="1" ht="15" customHeight="1" x14ac:dyDescent="0.25">
      <c r="A65" s="87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26"/>
      <c r="P65" s="46"/>
      <c r="Q65" s="49"/>
      <c r="R65" s="46"/>
      <c r="S65" s="46"/>
      <c r="T65" s="26"/>
      <c r="U65" s="26"/>
      <c r="V65" s="26"/>
      <c r="W65" s="26"/>
      <c r="X65" s="81"/>
      <c r="Y65" s="81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88"/>
      <c r="AK65" s="89"/>
    </row>
    <row r="66" spans="1:37" s="100" customFormat="1" ht="15" customHeight="1" x14ac:dyDescent="0.25">
      <c r="A66" s="87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26"/>
      <c r="P66" s="46"/>
      <c r="Q66" s="49"/>
      <c r="R66" s="46"/>
      <c r="S66" s="46"/>
      <c r="T66" s="26"/>
      <c r="U66" s="26"/>
      <c r="V66" s="26"/>
      <c r="W66" s="26"/>
      <c r="X66" s="81"/>
      <c r="Y66" s="81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88"/>
      <c r="AK66" s="89"/>
    </row>
    <row r="67" spans="1:37" s="100" customFormat="1" ht="15" customHeight="1" x14ac:dyDescent="0.25">
      <c r="A67" s="87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26"/>
      <c r="P67" s="46"/>
      <c r="Q67" s="49"/>
      <c r="R67" s="46"/>
      <c r="S67" s="46"/>
      <c r="T67" s="26"/>
      <c r="U67" s="26"/>
      <c r="V67" s="26"/>
      <c r="W67" s="26"/>
      <c r="X67" s="81"/>
      <c r="Y67" s="81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88"/>
      <c r="AK67" s="89"/>
    </row>
    <row r="68" spans="1:37" s="100" customFormat="1" ht="15" customHeight="1" x14ac:dyDescent="0.25">
      <c r="A68" s="87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26"/>
      <c r="P68" s="46"/>
      <c r="Q68" s="49"/>
      <c r="R68" s="46"/>
      <c r="S68" s="46"/>
      <c r="T68" s="26"/>
      <c r="U68" s="26"/>
      <c r="V68" s="26"/>
      <c r="W68" s="26"/>
      <c r="X68" s="81"/>
      <c r="Y68" s="81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88"/>
      <c r="AK68" s="89"/>
    </row>
    <row r="69" spans="1:37" s="100" customFormat="1" ht="15" customHeight="1" x14ac:dyDescent="0.25">
      <c r="A69" s="87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26"/>
      <c r="P69" s="46"/>
      <c r="Q69" s="49"/>
      <c r="R69" s="46"/>
      <c r="S69" s="46"/>
      <c r="T69" s="26"/>
      <c r="U69" s="26"/>
      <c r="V69" s="26"/>
      <c r="W69" s="26"/>
      <c r="X69" s="81"/>
      <c r="Y69" s="81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88"/>
      <c r="AK69" s="89"/>
    </row>
    <row r="70" spans="1:37" s="100" customFormat="1" ht="15" customHeight="1" x14ac:dyDescent="0.25">
      <c r="A70" s="87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26"/>
      <c r="P70" s="46"/>
      <c r="Q70" s="49"/>
      <c r="R70" s="46"/>
      <c r="S70" s="46"/>
      <c r="T70" s="26"/>
      <c r="U70" s="26"/>
      <c r="V70" s="26"/>
      <c r="W70" s="26"/>
      <c r="X70" s="81"/>
      <c r="Y70" s="81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88"/>
      <c r="AK70" s="89"/>
    </row>
    <row r="71" spans="1:37" s="100" customFormat="1" ht="15" customHeight="1" x14ac:dyDescent="0.25">
      <c r="A71" s="87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26"/>
      <c r="P71" s="46"/>
      <c r="Q71" s="49"/>
      <c r="R71" s="46"/>
      <c r="S71" s="46"/>
      <c r="T71" s="26"/>
      <c r="U71" s="26"/>
      <c r="V71" s="26"/>
      <c r="W71" s="26"/>
      <c r="X71" s="81"/>
      <c r="Y71" s="81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88"/>
      <c r="AK71" s="89"/>
    </row>
    <row r="72" spans="1:37" s="100" customFormat="1" ht="15" customHeight="1" x14ac:dyDescent="0.25">
      <c r="A72" s="87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26"/>
      <c r="P72" s="46"/>
      <c r="Q72" s="49"/>
      <c r="R72" s="46"/>
      <c r="S72" s="46"/>
      <c r="T72" s="26"/>
      <c r="U72" s="26"/>
      <c r="V72" s="26"/>
      <c r="W72" s="26"/>
      <c r="X72" s="81"/>
      <c r="Y72" s="81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88"/>
      <c r="AK72" s="89"/>
    </row>
    <row r="73" spans="1:37" s="100" customFormat="1" ht="15" customHeight="1" x14ac:dyDescent="0.25">
      <c r="A73" s="87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26"/>
      <c r="P73" s="46"/>
      <c r="Q73" s="49"/>
      <c r="R73" s="46"/>
      <c r="S73" s="46"/>
      <c r="T73" s="26"/>
      <c r="U73" s="26"/>
      <c r="V73" s="26"/>
      <c r="W73" s="26"/>
      <c r="X73" s="81"/>
      <c r="Y73" s="81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88"/>
      <c r="AK73" s="89"/>
    </row>
    <row r="74" spans="1:37" s="100" customFormat="1" ht="15" customHeight="1" x14ac:dyDescent="0.25">
      <c r="A74" s="87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26"/>
      <c r="P74" s="46"/>
      <c r="Q74" s="49"/>
      <c r="R74" s="46"/>
      <c r="S74" s="46"/>
      <c r="T74" s="26"/>
      <c r="U74" s="26"/>
      <c r="V74" s="26"/>
      <c r="W74" s="26"/>
      <c r="X74" s="81"/>
      <c r="Y74" s="81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88"/>
      <c r="AK74" s="89"/>
    </row>
    <row r="75" spans="1:37" s="100" customFormat="1" ht="15" customHeight="1" x14ac:dyDescent="0.25">
      <c r="A75" s="87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26"/>
      <c r="P75" s="46"/>
      <c r="Q75" s="49"/>
      <c r="R75" s="46"/>
      <c r="S75" s="46"/>
      <c r="T75" s="26"/>
      <c r="U75" s="26"/>
      <c r="V75" s="26"/>
      <c r="W75" s="26"/>
      <c r="X75" s="81"/>
      <c r="Y75" s="81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88"/>
      <c r="AK75" s="89"/>
    </row>
    <row r="76" spans="1:37" s="100" customFormat="1" ht="15" customHeight="1" x14ac:dyDescent="0.25">
      <c r="A76" s="87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26"/>
      <c r="P76" s="46"/>
      <c r="Q76" s="49"/>
      <c r="R76" s="46"/>
      <c r="S76" s="46"/>
      <c r="T76" s="26"/>
      <c r="U76" s="26"/>
      <c r="V76" s="26"/>
      <c r="W76" s="26"/>
      <c r="X76" s="81"/>
      <c r="Y76" s="81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88"/>
      <c r="AK76" s="89"/>
    </row>
    <row r="77" spans="1:37" s="100" customFormat="1" ht="15" customHeight="1" x14ac:dyDescent="0.25">
      <c r="A77" s="87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26"/>
      <c r="P77" s="46"/>
      <c r="Q77" s="49"/>
      <c r="R77" s="46"/>
      <c r="S77" s="46"/>
      <c r="T77" s="26"/>
      <c r="U77" s="26"/>
      <c r="V77" s="26"/>
      <c r="W77" s="26"/>
      <c r="X77" s="81"/>
      <c r="Y77" s="81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88"/>
      <c r="AK77" s="89"/>
    </row>
    <row r="78" spans="1:37" s="100" customFormat="1" ht="15" customHeight="1" x14ac:dyDescent="0.25">
      <c r="A78" s="87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26"/>
      <c r="P78" s="46"/>
      <c r="Q78" s="49"/>
      <c r="R78" s="46"/>
      <c r="S78" s="46"/>
      <c r="T78" s="26"/>
      <c r="U78" s="26"/>
      <c r="V78" s="26"/>
      <c r="W78" s="26"/>
      <c r="X78" s="81"/>
      <c r="Y78" s="81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88"/>
      <c r="AK78" s="89"/>
    </row>
    <row r="79" spans="1:37" s="100" customFormat="1" ht="15" customHeight="1" x14ac:dyDescent="0.25">
      <c r="A79" s="87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26"/>
      <c r="P79" s="46"/>
      <c r="Q79" s="49"/>
      <c r="R79" s="46"/>
      <c r="S79" s="46"/>
      <c r="T79" s="26"/>
      <c r="U79" s="26"/>
      <c r="V79" s="26"/>
      <c r="W79" s="26"/>
      <c r="X79" s="81"/>
      <c r="Y79" s="81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88"/>
      <c r="AK79" s="89"/>
    </row>
    <row r="80" spans="1:37" s="100" customFormat="1" ht="15" customHeight="1" x14ac:dyDescent="0.25">
      <c r="A80" s="87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26"/>
      <c r="P80" s="46"/>
      <c r="Q80" s="49"/>
      <c r="R80" s="46"/>
      <c r="S80" s="46"/>
      <c r="T80" s="26"/>
      <c r="U80" s="26"/>
      <c r="V80" s="26"/>
      <c r="W80" s="26"/>
      <c r="X80" s="81"/>
      <c r="Y80" s="81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88"/>
      <c r="AK80" s="89"/>
    </row>
    <row r="81" spans="1:37" s="100" customFormat="1" ht="15" customHeight="1" x14ac:dyDescent="0.25">
      <c r="A81" s="87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6"/>
      <c r="P81" s="46"/>
      <c r="Q81" s="49"/>
      <c r="R81" s="46"/>
      <c r="S81" s="46"/>
      <c r="T81" s="26"/>
      <c r="U81" s="26"/>
      <c r="V81" s="26"/>
      <c r="W81" s="26"/>
      <c r="X81" s="81"/>
      <c r="Y81" s="81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88"/>
      <c r="AK81" s="89"/>
    </row>
    <row r="82" spans="1:37" s="100" customFormat="1" ht="15" customHeight="1" x14ac:dyDescent="0.25">
      <c r="A82" s="87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6"/>
      <c r="P82" s="46"/>
      <c r="Q82" s="49"/>
      <c r="R82" s="46"/>
      <c r="S82" s="46"/>
      <c r="T82" s="26"/>
      <c r="U82" s="26"/>
      <c r="V82" s="26"/>
      <c r="W82" s="26"/>
      <c r="X82" s="81"/>
      <c r="Y82" s="81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88"/>
      <c r="AK82" s="89"/>
    </row>
    <row r="83" spans="1:37" s="100" customFormat="1" ht="15" customHeight="1" x14ac:dyDescent="0.25">
      <c r="A83" s="87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6"/>
      <c r="P83" s="46"/>
      <c r="Q83" s="49"/>
      <c r="R83" s="46"/>
      <c r="S83" s="46"/>
      <c r="T83" s="26"/>
      <c r="U83" s="26"/>
      <c r="V83" s="26"/>
      <c r="W83" s="26"/>
      <c r="X83" s="81"/>
      <c r="Y83" s="81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88"/>
      <c r="AK83" s="89"/>
    </row>
    <row r="84" spans="1:37" s="100" customFormat="1" ht="15" customHeight="1" x14ac:dyDescent="0.25">
      <c r="A84" s="87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6"/>
      <c r="P84" s="46"/>
      <c r="Q84" s="49"/>
      <c r="R84" s="46"/>
      <c r="S84" s="46"/>
      <c r="T84" s="26"/>
      <c r="U84" s="26"/>
      <c r="V84" s="26"/>
      <c r="W84" s="26"/>
      <c r="X84" s="81"/>
      <c r="Y84" s="81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88"/>
      <c r="AK84" s="89"/>
    </row>
    <row r="85" spans="1:37" s="100" customFormat="1" ht="15" customHeight="1" x14ac:dyDescent="0.25">
      <c r="A85" s="87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6"/>
      <c r="P85" s="46"/>
      <c r="Q85" s="49"/>
      <c r="R85" s="46"/>
      <c r="S85" s="46"/>
      <c r="T85" s="26"/>
      <c r="U85" s="26"/>
      <c r="V85" s="26"/>
      <c r="W85" s="26"/>
      <c r="X85" s="81"/>
      <c r="Y85" s="81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88"/>
      <c r="AK85" s="89"/>
    </row>
    <row r="86" spans="1:37" s="100" customFormat="1" ht="15" customHeight="1" x14ac:dyDescent="0.25">
      <c r="A86" s="87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6"/>
      <c r="P86" s="46"/>
      <c r="Q86" s="49"/>
      <c r="R86" s="46"/>
      <c r="S86" s="46"/>
      <c r="T86" s="26"/>
      <c r="U86" s="26"/>
      <c r="V86" s="26"/>
      <c r="W86" s="26"/>
      <c r="X86" s="81"/>
      <c r="Y86" s="81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88"/>
      <c r="AK86" s="89"/>
    </row>
    <row r="87" spans="1:37" s="100" customFormat="1" ht="15" customHeight="1" x14ac:dyDescent="0.25">
      <c r="A87" s="87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6"/>
      <c r="P87" s="46"/>
      <c r="Q87" s="49"/>
      <c r="R87" s="46"/>
      <c r="S87" s="46"/>
      <c r="T87" s="26"/>
      <c r="U87" s="26"/>
      <c r="V87" s="26"/>
      <c r="W87" s="26"/>
      <c r="X87" s="81"/>
      <c r="Y87" s="81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88"/>
      <c r="AK87" s="89"/>
    </row>
    <row r="88" spans="1:37" s="100" customFormat="1" ht="15" customHeight="1" x14ac:dyDescent="0.25">
      <c r="A88" s="87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6"/>
      <c r="P88" s="46"/>
      <c r="Q88" s="49"/>
      <c r="R88" s="46"/>
      <c r="S88" s="46"/>
      <c r="T88" s="26"/>
      <c r="U88" s="26"/>
      <c r="V88" s="26"/>
      <c r="W88" s="26"/>
      <c r="X88" s="81"/>
      <c r="Y88" s="81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88"/>
      <c r="AK88" s="89"/>
    </row>
    <row r="89" spans="1:37" s="100" customFormat="1" ht="15" customHeight="1" x14ac:dyDescent="0.25">
      <c r="A89" s="87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6"/>
      <c r="P89" s="46"/>
      <c r="Q89" s="49"/>
      <c r="R89" s="46"/>
      <c r="S89" s="46"/>
      <c r="T89" s="26"/>
      <c r="U89" s="26"/>
      <c r="V89" s="26"/>
      <c r="W89" s="26"/>
      <c r="X89" s="81"/>
      <c r="Y89" s="81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88"/>
      <c r="AK89" s="89"/>
    </row>
    <row r="90" spans="1:37" s="100" customFormat="1" ht="15" customHeight="1" x14ac:dyDescent="0.25">
      <c r="A90" s="87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6"/>
      <c r="P90" s="46"/>
      <c r="Q90" s="49"/>
      <c r="R90" s="46"/>
      <c r="S90" s="46"/>
      <c r="T90" s="26"/>
      <c r="U90" s="26"/>
      <c r="V90" s="26"/>
      <c r="W90" s="26"/>
      <c r="X90" s="81"/>
      <c r="Y90" s="81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88"/>
      <c r="AK90" s="89"/>
    </row>
    <row r="91" spans="1:37" s="100" customFormat="1" ht="15" customHeight="1" x14ac:dyDescent="0.25">
      <c r="A91" s="87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6"/>
      <c r="P91" s="46"/>
      <c r="Q91" s="49"/>
      <c r="R91" s="46"/>
      <c r="S91" s="46"/>
      <c r="T91" s="26"/>
      <c r="U91" s="26"/>
      <c r="V91" s="26"/>
      <c r="W91" s="26"/>
      <c r="X91" s="81"/>
      <c r="Y91" s="81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88"/>
      <c r="AK91" s="89"/>
    </row>
    <row r="92" spans="1:37" s="100" customFormat="1" ht="15" customHeight="1" x14ac:dyDescent="0.25">
      <c r="A92" s="87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6"/>
      <c r="P92" s="46"/>
      <c r="Q92" s="49"/>
      <c r="R92" s="46"/>
      <c r="S92" s="46"/>
      <c r="T92" s="26"/>
      <c r="U92" s="26"/>
      <c r="V92" s="26"/>
      <c r="W92" s="26"/>
      <c r="X92" s="81"/>
      <c r="Y92" s="81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88"/>
      <c r="AK92" s="89"/>
    </row>
    <row r="93" spans="1:37" s="100" customFormat="1" ht="15" customHeight="1" x14ac:dyDescent="0.25">
      <c r="A93" s="87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6"/>
      <c r="P93" s="46"/>
      <c r="Q93" s="49"/>
      <c r="R93" s="46"/>
      <c r="S93" s="46"/>
      <c r="T93" s="26"/>
      <c r="U93" s="26"/>
      <c r="V93" s="26"/>
      <c r="W93" s="26"/>
      <c r="X93" s="81"/>
      <c r="Y93" s="81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88"/>
      <c r="AK93" s="89"/>
    </row>
    <row r="94" spans="1:37" s="100" customFormat="1" ht="15" customHeight="1" x14ac:dyDescent="0.25">
      <c r="A94" s="87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6"/>
      <c r="P94" s="46"/>
      <c r="Q94" s="49"/>
      <c r="R94" s="46"/>
      <c r="S94" s="46"/>
      <c r="T94" s="26"/>
      <c r="U94" s="26"/>
      <c r="V94" s="26"/>
      <c r="W94" s="26"/>
      <c r="X94" s="81"/>
      <c r="Y94" s="81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88"/>
      <c r="AK94" s="89"/>
    </row>
    <row r="95" spans="1:37" s="100" customFormat="1" ht="15" customHeight="1" x14ac:dyDescent="0.25">
      <c r="A95" s="87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6"/>
      <c r="P95" s="46"/>
      <c r="Q95" s="49"/>
      <c r="R95" s="46"/>
      <c r="S95" s="46"/>
      <c r="T95" s="26"/>
      <c r="U95" s="26"/>
      <c r="V95" s="26"/>
      <c r="W95" s="26"/>
      <c r="X95" s="81"/>
      <c r="Y95" s="81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88"/>
      <c r="AK95" s="89"/>
    </row>
    <row r="96" spans="1:37" s="100" customFormat="1" ht="15" customHeight="1" x14ac:dyDescent="0.25">
      <c r="A96" s="87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6"/>
      <c r="P96" s="46"/>
      <c r="Q96" s="49"/>
      <c r="R96" s="46"/>
      <c r="S96" s="46"/>
      <c r="T96" s="26"/>
      <c r="U96" s="26"/>
      <c r="V96" s="26"/>
      <c r="W96" s="26"/>
      <c r="X96" s="81"/>
      <c r="Y96" s="81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88"/>
      <c r="AK96" s="89"/>
    </row>
    <row r="97" spans="1:37" s="100" customFormat="1" ht="15" customHeight="1" x14ac:dyDescent="0.25">
      <c r="A97" s="87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6"/>
      <c r="P97" s="46"/>
      <c r="Q97" s="49"/>
      <c r="R97" s="46"/>
      <c r="S97" s="46"/>
      <c r="T97" s="26"/>
      <c r="U97" s="26"/>
      <c r="V97" s="26"/>
      <c r="W97" s="26"/>
      <c r="X97" s="81"/>
      <c r="Y97" s="81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88"/>
      <c r="AK97" s="89"/>
    </row>
    <row r="98" spans="1:37" s="100" customFormat="1" ht="15" customHeight="1" x14ac:dyDescent="0.25">
      <c r="A98" s="87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6"/>
      <c r="P98" s="46"/>
      <c r="Q98" s="49"/>
      <c r="R98" s="46"/>
      <c r="S98" s="46"/>
      <c r="T98" s="26"/>
      <c r="U98" s="26"/>
      <c r="V98" s="26"/>
      <c r="W98" s="26"/>
      <c r="X98" s="81"/>
      <c r="Y98" s="81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88"/>
      <c r="AK98" s="89"/>
    </row>
    <row r="99" spans="1:37" s="100" customFormat="1" ht="15" customHeight="1" x14ac:dyDescent="0.25">
      <c r="A99" s="87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6"/>
      <c r="P99" s="46"/>
      <c r="Q99" s="49"/>
      <c r="R99" s="46"/>
      <c r="S99" s="46"/>
      <c r="T99" s="26"/>
      <c r="U99" s="26"/>
      <c r="V99" s="26"/>
      <c r="W99" s="26"/>
      <c r="X99" s="81"/>
      <c r="Y99" s="81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88"/>
      <c r="AK99" s="89"/>
    </row>
    <row r="100" spans="1:37" s="100" customFormat="1" ht="15" customHeight="1" x14ac:dyDescent="0.25">
      <c r="A100" s="87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6"/>
      <c r="P100" s="46"/>
      <c r="Q100" s="49"/>
      <c r="R100" s="46"/>
      <c r="S100" s="46"/>
      <c r="T100" s="26"/>
      <c r="U100" s="26"/>
      <c r="V100" s="26"/>
      <c r="W100" s="26"/>
      <c r="X100" s="81"/>
      <c r="Y100" s="81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88"/>
      <c r="AK100" s="89"/>
    </row>
    <row r="101" spans="1:37" s="100" customFormat="1" ht="15" customHeight="1" x14ac:dyDescent="0.25">
      <c r="A101" s="87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6"/>
      <c r="P101" s="46"/>
      <c r="Q101" s="49"/>
      <c r="R101" s="46"/>
      <c r="S101" s="46"/>
      <c r="T101" s="26"/>
      <c r="U101" s="26"/>
      <c r="V101" s="26"/>
      <c r="W101" s="26"/>
      <c r="X101" s="81"/>
      <c r="Y101" s="81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88"/>
      <c r="AK101" s="89"/>
    </row>
    <row r="102" spans="1:37" s="100" customFormat="1" ht="15" customHeight="1" x14ac:dyDescent="0.25">
      <c r="A102" s="87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6"/>
      <c r="P102" s="46"/>
      <c r="Q102" s="49"/>
      <c r="R102" s="46"/>
      <c r="S102" s="46"/>
      <c r="T102" s="26"/>
      <c r="U102" s="26"/>
      <c r="V102" s="26"/>
      <c r="W102" s="26"/>
      <c r="X102" s="81"/>
      <c r="Y102" s="81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88"/>
      <c r="AK102" s="89"/>
    </row>
    <row r="103" spans="1:37" s="100" customFormat="1" ht="15" customHeight="1" x14ac:dyDescent="0.25">
      <c r="A103" s="87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6"/>
      <c r="P103" s="46"/>
      <c r="Q103" s="49"/>
      <c r="R103" s="46"/>
      <c r="S103" s="46"/>
      <c r="T103" s="26"/>
      <c r="U103" s="26"/>
      <c r="V103" s="26"/>
      <c r="W103" s="26"/>
      <c r="X103" s="81"/>
      <c r="Y103" s="81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88"/>
      <c r="AK103" s="89"/>
    </row>
    <row r="104" spans="1:37" s="100" customFormat="1" ht="15" customHeight="1" x14ac:dyDescent="0.25">
      <c r="A104" s="87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6"/>
      <c r="P104" s="46"/>
      <c r="Q104" s="49"/>
      <c r="R104" s="46"/>
      <c r="S104" s="46"/>
      <c r="T104" s="26"/>
      <c r="U104" s="26"/>
      <c r="V104" s="26"/>
      <c r="W104" s="26"/>
      <c r="X104" s="81"/>
      <c r="Y104" s="81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88"/>
      <c r="AK104" s="89"/>
    </row>
    <row r="105" spans="1:37" s="100" customFormat="1" ht="15" customHeight="1" x14ac:dyDescent="0.25">
      <c r="A105" s="87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6"/>
      <c r="P105" s="46"/>
      <c r="Q105" s="49"/>
      <c r="R105" s="46"/>
      <c r="S105" s="46"/>
      <c r="T105" s="26"/>
      <c r="U105" s="26"/>
      <c r="V105" s="26"/>
      <c r="W105" s="26"/>
      <c r="X105" s="81"/>
      <c r="Y105" s="81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88"/>
      <c r="AK105" s="89"/>
    </row>
  </sheetData>
  <sortState ref="B15:Z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3.85546875" customWidth="1"/>
    <col min="5" max="9" width="5.42578125" customWidth="1"/>
    <col min="10" max="10" width="8.28515625" customWidth="1"/>
    <col min="11" max="11" width="0.7109375" customWidth="1"/>
    <col min="12" max="12" width="6.140625" style="43" customWidth="1"/>
    <col min="13" max="13" width="6.28515625" style="43" customWidth="1"/>
    <col min="14" max="14" width="6.140625" style="43" customWidth="1"/>
    <col min="15" max="15" width="6.28515625" style="43" customWidth="1"/>
    <col min="16" max="16" width="0.7109375" style="43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8" customWidth="1"/>
    <col min="27" max="31" width="5.42578125" customWidth="1"/>
    <col min="32" max="32" width="8.140625" customWidth="1"/>
    <col min="33" max="33" width="0.7109375" customWidth="1"/>
    <col min="34" max="37" width="5.7109375" style="43" customWidth="1"/>
    <col min="38" max="38" width="0.7109375" style="43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46"/>
      <c r="B1" s="7" t="s">
        <v>44</v>
      </c>
      <c r="C1" s="8"/>
      <c r="D1" s="9"/>
      <c r="E1" s="10" t="s">
        <v>45</v>
      </c>
      <c r="F1" s="92"/>
      <c r="G1" s="93"/>
      <c r="H1" s="93"/>
      <c r="I1" s="7"/>
      <c r="J1" s="8"/>
      <c r="K1" s="140"/>
      <c r="L1" s="7"/>
      <c r="M1" s="7"/>
      <c r="N1" s="7"/>
      <c r="O1" s="7"/>
      <c r="P1" s="7"/>
      <c r="Q1" s="7"/>
      <c r="R1" s="8"/>
      <c r="S1" s="8"/>
      <c r="T1" s="8"/>
      <c r="U1" s="8"/>
      <c r="V1" s="8"/>
      <c r="W1" s="8"/>
      <c r="X1" s="8"/>
      <c r="Y1" s="8"/>
      <c r="Z1" s="8"/>
      <c r="AA1" s="92"/>
      <c r="AB1" s="92"/>
      <c r="AC1" s="93"/>
      <c r="AD1" s="93"/>
      <c r="AE1" s="7"/>
      <c r="AF1" s="8"/>
      <c r="AG1" s="140"/>
      <c r="AH1" s="7"/>
      <c r="AI1" s="7"/>
      <c r="AJ1" s="7"/>
      <c r="AK1" s="7"/>
      <c r="AL1" s="7"/>
      <c r="AM1" s="7"/>
      <c r="AN1" s="8"/>
      <c r="AO1" s="8"/>
      <c r="AP1" s="8"/>
      <c r="AQ1" s="8"/>
      <c r="AR1" s="8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141" t="s">
        <v>50</v>
      </c>
      <c r="C2" s="105"/>
      <c r="D2" s="142"/>
      <c r="E2" s="16" t="s">
        <v>13</v>
      </c>
      <c r="F2" s="17"/>
      <c r="G2" s="17"/>
      <c r="H2" s="17"/>
      <c r="I2" s="23"/>
      <c r="J2" s="18"/>
      <c r="K2" s="111"/>
      <c r="L2" s="25" t="s">
        <v>97</v>
      </c>
      <c r="M2" s="17"/>
      <c r="N2" s="17"/>
      <c r="O2" s="24"/>
      <c r="P2" s="22"/>
      <c r="Q2" s="25" t="s">
        <v>98</v>
      </c>
      <c r="R2" s="17"/>
      <c r="S2" s="17"/>
      <c r="T2" s="17"/>
      <c r="U2" s="23"/>
      <c r="V2" s="24"/>
      <c r="W2" s="22"/>
      <c r="X2" s="143" t="s">
        <v>99</v>
      </c>
      <c r="Y2" s="144"/>
      <c r="Z2" s="145"/>
      <c r="AA2" s="16" t="s">
        <v>13</v>
      </c>
      <c r="AB2" s="17"/>
      <c r="AC2" s="17"/>
      <c r="AD2" s="17"/>
      <c r="AE2" s="23"/>
      <c r="AF2" s="18"/>
      <c r="AG2" s="111"/>
      <c r="AH2" s="25" t="s">
        <v>100</v>
      </c>
      <c r="AI2" s="17"/>
      <c r="AJ2" s="17"/>
      <c r="AK2" s="24"/>
      <c r="AL2" s="22"/>
      <c r="AM2" s="25" t="s">
        <v>98</v>
      </c>
      <c r="AN2" s="17"/>
      <c r="AO2" s="17"/>
      <c r="AP2" s="17"/>
      <c r="AQ2" s="23"/>
      <c r="AR2" s="24"/>
      <c r="AS2" s="1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46"/>
      <c r="L3" s="21" t="s">
        <v>5</v>
      </c>
      <c r="M3" s="21" t="s">
        <v>6</v>
      </c>
      <c r="N3" s="21" t="s">
        <v>101</v>
      </c>
      <c r="O3" s="21" t="s">
        <v>17</v>
      </c>
      <c r="P3" s="26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46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46"/>
      <c r="AH3" s="21" t="s">
        <v>5</v>
      </c>
      <c r="AI3" s="21" t="s">
        <v>6</v>
      </c>
      <c r="AJ3" s="21" t="s">
        <v>101</v>
      </c>
      <c r="AK3" s="21" t="s">
        <v>17</v>
      </c>
      <c r="AL3" s="26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32"/>
      <c r="C4" s="36"/>
      <c r="D4" s="37"/>
      <c r="E4" s="32"/>
      <c r="F4" s="32"/>
      <c r="G4" s="32"/>
      <c r="H4" s="33"/>
      <c r="I4" s="32"/>
      <c r="J4" s="102"/>
      <c r="K4" s="43"/>
      <c r="L4" s="127"/>
      <c r="M4" s="21"/>
      <c r="N4" s="21"/>
      <c r="O4" s="21"/>
      <c r="P4" s="26"/>
      <c r="Q4" s="32"/>
      <c r="R4" s="32"/>
      <c r="S4" s="33"/>
      <c r="T4" s="32"/>
      <c r="U4" s="32"/>
      <c r="V4" s="147"/>
      <c r="W4" s="43"/>
      <c r="X4" s="32">
        <v>2009</v>
      </c>
      <c r="Y4" s="32" t="s">
        <v>42</v>
      </c>
      <c r="Z4" s="37" t="s">
        <v>36</v>
      </c>
      <c r="AA4" s="32">
        <v>16</v>
      </c>
      <c r="AB4" s="32">
        <v>1</v>
      </c>
      <c r="AC4" s="32">
        <v>9</v>
      </c>
      <c r="AD4" s="32">
        <v>8</v>
      </c>
      <c r="AE4" s="32">
        <v>55</v>
      </c>
      <c r="AF4" s="55">
        <v>0.48670000000000002</v>
      </c>
      <c r="AG4" s="165">
        <v>113</v>
      </c>
      <c r="AH4" s="21"/>
      <c r="AI4" s="21"/>
      <c r="AJ4" s="21"/>
      <c r="AK4" s="21"/>
      <c r="AL4" s="26"/>
      <c r="AM4" s="32">
        <v>1</v>
      </c>
      <c r="AN4" s="32">
        <v>0</v>
      </c>
      <c r="AO4" s="32">
        <v>0</v>
      </c>
      <c r="AP4" s="32">
        <v>1</v>
      </c>
      <c r="AQ4" s="32">
        <v>9</v>
      </c>
      <c r="AR4" s="148">
        <v>0.81810000000000005</v>
      </c>
      <c r="AS4" s="3">
        <v>11</v>
      </c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32"/>
      <c r="C5" s="36"/>
      <c r="D5" s="37"/>
      <c r="E5" s="32"/>
      <c r="F5" s="32"/>
      <c r="G5" s="32"/>
      <c r="H5" s="33"/>
      <c r="I5" s="32"/>
      <c r="J5" s="102"/>
      <c r="K5" s="43"/>
      <c r="L5" s="127"/>
      <c r="M5" s="21"/>
      <c r="N5" s="21"/>
      <c r="O5" s="21"/>
      <c r="P5" s="26"/>
      <c r="Q5" s="32"/>
      <c r="R5" s="32"/>
      <c r="S5" s="33"/>
      <c r="T5" s="32"/>
      <c r="U5" s="32"/>
      <c r="V5" s="147"/>
      <c r="W5" s="43"/>
      <c r="X5" s="32">
        <v>2010</v>
      </c>
      <c r="Y5" s="32" t="s">
        <v>46</v>
      </c>
      <c r="Z5" s="37" t="s">
        <v>36</v>
      </c>
      <c r="AA5" s="32">
        <v>17</v>
      </c>
      <c r="AB5" s="32">
        <v>0</v>
      </c>
      <c r="AC5" s="32">
        <v>15</v>
      </c>
      <c r="AD5" s="32">
        <v>16</v>
      </c>
      <c r="AE5" s="32">
        <v>81</v>
      </c>
      <c r="AF5" s="55">
        <v>0.63770000000000004</v>
      </c>
      <c r="AG5" s="165">
        <v>127</v>
      </c>
      <c r="AH5" s="21"/>
      <c r="AI5" s="21"/>
      <c r="AJ5" s="21"/>
      <c r="AK5" s="21"/>
      <c r="AL5" s="26"/>
      <c r="AM5" s="32">
        <v>7</v>
      </c>
      <c r="AN5" s="32">
        <v>0</v>
      </c>
      <c r="AO5" s="32">
        <v>1</v>
      </c>
      <c r="AP5" s="32">
        <v>1</v>
      </c>
      <c r="AQ5" s="32">
        <v>14</v>
      </c>
      <c r="AR5" s="148">
        <v>0.4</v>
      </c>
      <c r="AS5" s="3">
        <v>35</v>
      </c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32">
        <v>2011</v>
      </c>
      <c r="C6" s="36" t="s">
        <v>43</v>
      </c>
      <c r="D6" s="37" t="s">
        <v>36</v>
      </c>
      <c r="E6" s="32">
        <v>1</v>
      </c>
      <c r="F6" s="32">
        <v>0</v>
      </c>
      <c r="G6" s="32">
        <v>0</v>
      </c>
      <c r="H6" s="33">
        <v>0</v>
      </c>
      <c r="I6" s="32">
        <v>1</v>
      </c>
      <c r="J6" s="102">
        <v>0.5</v>
      </c>
      <c r="K6" s="43">
        <v>2</v>
      </c>
      <c r="L6" s="127"/>
      <c r="M6" s="21"/>
      <c r="N6" s="21"/>
      <c r="O6" s="21"/>
      <c r="P6" s="26"/>
      <c r="Q6" s="32">
        <v>5</v>
      </c>
      <c r="R6" s="32">
        <v>0</v>
      </c>
      <c r="S6" s="33">
        <v>0</v>
      </c>
      <c r="T6" s="32">
        <v>3</v>
      </c>
      <c r="U6" s="32">
        <v>10</v>
      </c>
      <c r="V6" s="147">
        <v>0.435</v>
      </c>
      <c r="W6" s="43">
        <v>23</v>
      </c>
      <c r="X6" s="32">
        <v>2011</v>
      </c>
      <c r="Y6" s="32" t="s">
        <v>35</v>
      </c>
      <c r="Z6" s="37" t="s">
        <v>41</v>
      </c>
      <c r="AA6" s="32">
        <v>13</v>
      </c>
      <c r="AB6" s="32">
        <v>0</v>
      </c>
      <c r="AC6" s="32">
        <v>4</v>
      </c>
      <c r="AD6" s="32">
        <v>10</v>
      </c>
      <c r="AE6" s="32">
        <v>53</v>
      </c>
      <c r="AF6" s="55">
        <v>0.64629999999999999</v>
      </c>
      <c r="AG6" s="165">
        <v>82</v>
      </c>
      <c r="AH6" s="21"/>
      <c r="AI6" s="21"/>
      <c r="AJ6" s="21"/>
      <c r="AK6" s="21"/>
      <c r="AL6" s="26"/>
      <c r="AM6" s="32"/>
      <c r="AN6" s="32"/>
      <c r="AO6" s="32"/>
      <c r="AP6" s="32"/>
      <c r="AQ6" s="32"/>
      <c r="AR6" s="148"/>
      <c r="AS6" s="3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32">
        <v>2012</v>
      </c>
      <c r="C7" s="36" t="s">
        <v>39</v>
      </c>
      <c r="D7" s="37" t="s">
        <v>36</v>
      </c>
      <c r="E7" s="32">
        <v>17</v>
      </c>
      <c r="F7" s="32">
        <v>1</v>
      </c>
      <c r="G7" s="32">
        <v>7</v>
      </c>
      <c r="H7" s="33">
        <v>6</v>
      </c>
      <c r="I7" s="32">
        <v>58</v>
      </c>
      <c r="J7" s="102">
        <v>0.55800000000000005</v>
      </c>
      <c r="K7" s="43">
        <v>104</v>
      </c>
      <c r="L7" s="127"/>
      <c r="M7" s="21"/>
      <c r="N7" s="21"/>
      <c r="O7" s="21"/>
      <c r="P7" s="26"/>
      <c r="Q7" s="32">
        <v>3</v>
      </c>
      <c r="R7" s="32">
        <v>0</v>
      </c>
      <c r="S7" s="33">
        <v>1</v>
      </c>
      <c r="T7" s="32">
        <v>3</v>
      </c>
      <c r="U7" s="32">
        <v>10</v>
      </c>
      <c r="V7" s="147">
        <v>0.66700000000000004</v>
      </c>
      <c r="W7" s="43">
        <v>15</v>
      </c>
      <c r="X7" s="32">
        <v>2012</v>
      </c>
      <c r="Y7" s="32" t="s">
        <v>106</v>
      </c>
      <c r="Z7" s="37" t="s">
        <v>107</v>
      </c>
      <c r="AA7" s="32">
        <v>5</v>
      </c>
      <c r="AB7" s="32">
        <v>1</v>
      </c>
      <c r="AC7" s="32">
        <v>3</v>
      </c>
      <c r="AD7" s="32">
        <v>3</v>
      </c>
      <c r="AE7" s="32">
        <v>17</v>
      </c>
      <c r="AF7" s="55">
        <v>0.5</v>
      </c>
      <c r="AG7" s="165">
        <v>34</v>
      </c>
      <c r="AH7" s="21"/>
      <c r="AI7" s="21"/>
      <c r="AJ7" s="21"/>
      <c r="AK7" s="21"/>
      <c r="AL7" s="26"/>
      <c r="AM7" s="32"/>
      <c r="AN7" s="32"/>
      <c r="AO7" s="32"/>
      <c r="AP7" s="32"/>
      <c r="AQ7" s="32"/>
      <c r="AR7" s="148"/>
      <c r="AS7" s="3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32">
        <v>2013</v>
      </c>
      <c r="C8" s="36" t="s">
        <v>51</v>
      </c>
      <c r="D8" s="37" t="s">
        <v>52</v>
      </c>
      <c r="E8" s="32">
        <v>20</v>
      </c>
      <c r="F8" s="32">
        <v>0</v>
      </c>
      <c r="G8" s="32">
        <v>9</v>
      </c>
      <c r="H8" s="33">
        <v>6</v>
      </c>
      <c r="I8" s="32">
        <v>66</v>
      </c>
      <c r="J8" s="102">
        <v>0.47799999999999998</v>
      </c>
      <c r="K8" s="43">
        <v>138</v>
      </c>
      <c r="L8" s="127"/>
      <c r="M8" s="21"/>
      <c r="N8" s="21"/>
      <c r="O8" s="21"/>
      <c r="P8" s="26"/>
      <c r="Q8" s="32"/>
      <c r="R8" s="32"/>
      <c r="S8" s="33"/>
      <c r="T8" s="32"/>
      <c r="U8" s="32"/>
      <c r="V8" s="147"/>
      <c r="W8" s="43"/>
      <c r="X8" s="32"/>
      <c r="Y8" s="32"/>
      <c r="Z8" s="37"/>
      <c r="AA8" s="32"/>
      <c r="AB8" s="32"/>
      <c r="AC8" s="32"/>
      <c r="AD8" s="32"/>
      <c r="AE8" s="32"/>
      <c r="AF8" s="55"/>
      <c r="AG8" s="165"/>
      <c r="AH8" s="21"/>
      <c r="AI8" s="21"/>
      <c r="AJ8" s="21"/>
      <c r="AK8" s="21"/>
      <c r="AL8" s="26"/>
      <c r="AM8" s="32"/>
      <c r="AN8" s="32"/>
      <c r="AO8" s="32"/>
      <c r="AP8" s="32"/>
      <c r="AQ8" s="32"/>
      <c r="AR8" s="148"/>
      <c r="AS8" s="3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32">
        <v>2014</v>
      </c>
      <c r="C9" s="36" t="s">
        <v>53</v>
      </c>
      <c r="D9" s="37" t="s">
        <v>54</v>
      </c>
      <c r="E9" s="32">
        <v>19</v>
      </c>
      <c r="F9" s="32">
        <v>2</v>
      </c>
      <c r="G9" s="32">
        <v>9</v>
      </c>
      <c r="H9" s="33">
        <v>11</v>
      </c>
      <c r="I9" s="32">
        <v>65</v>
      </c>
      <c r="J9" s="102">
        <v>0.55100000000000005</v>
      </c>
      <c r="K9" s="43">
        <v>118</v>
      </c>
      <c r="L9" s="127"/>
      <c r="M9" s="21"/>
      <c r="N9" s="21"/>
      <c r="O9" s="21"/>
      <c r="P9" s="26"/>
      <c r="Q9" s="32">
        <v>1</v>
      </c>
      <c r="R9" s="32">
        <v>0</v>
      </c>
      <c r="S9" s="33">
        <v>2</v>
      </c>
      <c r="T9" s="32">
        <v>0</v>
      </c>
      <c r="U9" s="32">
        <v>3</v>
      </c>
      <c r="V9" s="147">
        <v>0.5</v>
      </c>
      <c r="W9" s="43">
        <v>6</v>
      </c>
      <c r="X9" s="32"/>
      <c r="Y9" s="32"/>
      <c r="Z9" s="37"/>
      <c r="AA9" s="32"/>
      <c r="AB9" s="32"/>
      <c r="AC9" s="32"/>
      <c r="AD9" s="32"/>
      <c r="AE9" s="32"/>
      <c r="AF9" s="55"/>
      <c r="AG9" s="165"/>
      <c r="AH9" s="21"/>
      <c r="AI9" s="21"/>
      <c r="AJ9" s="21"/>
      <c r="AK9" s="21"/>
      <c r="AL9" s="26"/>
      <c r="AM9" s="32"/>
      <c r="AN9" s="32"/>
      <c r="AO9" s="32"/>
      <c r="AP9" s="32"/>
      <c r="AQ9" s="32"/>
      <c r="AR9" s="148"/>
      <c r="AS9" s="3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32"/>
      <c r="C10" s="36"/>
      <c r="D10" s="37"/>
      <c r="E10" s="32"/>
      <c r="F10" s="32"/>
      <c r="G10" s="32"/>
      <c r="H10" s="33"/>
      <c r="I10" s="32"/>
      <c r="J10" s="102"/>
      <c r="K10" s="43"/>
      <c r="L10" s="127"/>
      <c r="M10" s="21"/>
      <c r="N10" s="21"/>
      <c r="O10" s="21"/>
      <c r="P10" s="26"/>
      <c r="Q10" s="32"/>
      <c r="R10" s="32"/>
      <c r="S10" s="33"/>
      <c r="T10" s="32"/>
      <c r="U10" s="32"/>
      <c r="V10" s="147"/>
      <c r="W10" s="43"/>
      <c r="X10" s="32">
        <v>2015</v>
      </c>
      <c r="Y10" s="32" t="s">
        <v>56</v>
      </c>
      <c r="Z10" s="37" t="s">
        <v>36</v>
      </c>
      <c r="AA10" s="32">
        <v>2</v>
      </c>
      <c r="AB10" s="32">
        <v>0</v>
      </c>
      <c r="AC10" s="32">
        <v>3</v>
      </c>
      <c r="AD10" s="32">
        <v>0</v>
      </c>
      <c r="AE10" s="32">
        <v>7</v>
      </c>
      <c r="AF10" s="55">
        <v>0.58330000000000004</v>
      </c>
      <c r="AG10" s="165">
        <v>12</v>
      </c>
      <c r="AH10" s="21"/>
      <c r="AI10" s="21"/>
      <c r="AJ10" s="21"/>
      <c r="AK10" s="21"/>
      <c r="AL10" s="26"/>
      <c r="AM10" s="32"/>
      <c r="AN10" s="32"/>
      <c r="AO10" s="32"/>
      <c r="AP10" s="32"/>
      <c r="AQ10" s="32"/>
      <c r="AR10" s="148"/>
      <c r="AS10" s="3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32"/>
      <c r="C11" s="36"/>
      <c r="D11" s="37"/>
      <c r="E11" s="32"/>
      <c r="F11" s="32"/>
      <c r="G11" s="32"/>
      <c r="H11" s="33"/>
      <c r="I11" s="32"/>
      <c r="J11" s="102"/>
      <c r="K11" s="43"/>
      <c r="L11" s="127"/>
      <c r="M11" s="21"/>
      <c r="N11" s="21"/>
      <c r="O11" s="21"/>
      <c r="P11" s="26"/>
      <c r="Q11" s="32"/>
      <c r="R11" s="32"/>
      <c r="S11" s="33"/>
      <c r="T11" s="32"/>
      <c r="U11" s="32"/>
      <c r="V11" s="147"/>
      <c r="W11" s="43"/>
      <c r="X11" s="32">
        <v>2016</v>
      </c>
      <c r="Y11" s="32" t="s">
        <v>51</v>
      </c>
      <c r="Z11" s="37" t="s">
        <v>36</v>
      </c>
      <c r="AA11" s="32">
        <v>15</v>
      </c>
      <c r="AB11" s="32">
        <v>3</v>
      </c>
      <c r="AC11" s="32">
        <v>13</v>
      </c>
      <c r="AD11" s="32">
        <v>10</v>
      </c>
      <c r="AE11" s="32">
        <v>90</v>
      </c>
      <c r="AF11" s="55">
        <v>0.65690000000000004</v>
      </c>
      <c r="AG11" s="165">
        <v>137</v>
      </c>
      <c r="AH11" s="21"/>
      <c r="AI11" s="21"/>
      <c r="AJ11" s="21"/>
      <c r="AK11" s="21" t="s">
        <v>35</v>
      </c>
      <c r="AL11" s="26"/>
      <c r="AM11" s="32"/>
      <c r="AN11" s="32"/>
      <c r="AO11" s="32"/>
      <c r="AP11" s="32"/>
      <c r="AQ11" s="32"/>
      <c r="AR11" s="148"/>
      <c r="AS11" s="3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32">
        <v>2017</v>
      </c>
      <c r="C12" s="36" t="s">
        <v>51</v>
      </c>
      <c r="D12" s="37" t="s">
        <v>83</v>
      </c>
      <c r="E12" s="32">
        <v>2</v>
      </c>
      <c r="F12" s="32">
        <v>0</v>
      </c>
      <c r="G12" s="32">
        <v>0</v>
      </c>
      <c r="H12" s="33">
        <v>0</v>
      </c>
      <c r="I12" s="32">
        <v>6</v>
      </c>
      <c r="J12" s="102">
        <v>0.4</v>
      </c>
      <c r="K12" s="43">
        <v>15</v>
      </c>
      <c r="L12" s="127"/>
      <c r="M12" s="21"/>
      <c r="N12" s="21"/>
      <c r="O12" s="21"/>
      <c r="P12" s="26"/>
      <c r="Q12" s="32"/>
      <c r="R12" s="32"/>
      <c r="S12" s="33"/>
      <c r="T12" s="32"/>
      <c r="U12" s="32"/>
      <c r="V12" s="147"/>
      <c r="W12" s="43"/>
      <c r="X12" s="32"/>
      <c r="Y12" s="36"/>
      <c r="Z12" s="37"/>
      <c r="AA12" s="32"/>
      <c r="AB12" s="32"/>
      <c r="AC12" s="32"/>
      <c r="AD12" s="33"/>
      <c r="AE12" s="32"/>
      <c r="AF12" s="102"/>
      <c r="AG12" s="43"/>
      <c r="AH12" s="21"/>
      <c r="AI12" s="21"/>
      <c r="AJ12" s="21"/>
      <c r="AK12" s="21"/>
      <c r="AL12" s="26"/>
      <c r="AM12" s="32"/>
      <c r="AN12" s="32"/>
      <c r="AO12" s="32"/>
      <c r="AP12" s="32"/>
      <c r="AQ12" s="32"/>
      <c r="AR12" s="148"/>
      <c r="AS12" s="3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32"/>
      <c r="C13" s="36"/>
      <c r="D13" s="37"/>
      <c r="E13" s="32"/>
      <c r="F13" s="32"/>
      <c r="G13" s="32"/>
      <c r="H13" s="33"/>
      <c r="I13" s="32"/>
      <c r="J13" s="102"/>
      <c r="K13" s="43"/>
      <c r="L13" s="127"/>
      <c r="M13" s="21"/>
      <c r="N13" s="21"/>
      <c r="O13" s="21"/>
      <c r="P13" s="26"/>
      <c r="Q13" s="32"/>
      <c r="R13" s="32"/>
      <c r="S13" s="33"/>
      <c r="T13" s="32"/>
      <c r="U13" s="32"/>
      <c r="V13" s="147"/>
      <c r="W13" s="43"/>
      <c r="X13" s="32"/>
      <c r="Y13" s="36"/>
      <c r="Z13" s="37"/>
      <c r="AA13" s="32"/>
      <c r="AB13" s="32"/>
      <c r="AC13" s="32"/>
      <c r="AD13" s="33"/>
      <c r="AE13" s="32"/>
      <c r="AF13" s="55"/>
      <c r="AG13" s="165"/>
      <c r="AH13" s="21"/>
      <c r="AI13" s="21"/>
      <c r="AJ13" s="21"/>
      <c r="AK13" s="21"/>
      <c r="AL13" s="26"/>
      <c r="AM13" s="32"/>
      <c r="AN13" s="32"/>
      <c r="AO13" s="32"/>
      <c r="AP13" s="32"/>
      <c r="AQ13" s="32"/>
      <c r="AR13" s="148"/>
      <c r="AS13" s="3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32"/>
      <c r="C14" s="36"/>
      <c r="D14" s="37"/>
      <c r="E14" s="32"/>
      <c r="F14" s="32"/>
      <c r="G14" s="32"/>
      <c r="H14" s="33"/>
      <c r="I14" s="32"/>
      <c r="J14" s="102"/>
      <c r="K14" s="43"/>
      <c r="L14" s="127"/>
      <c r="M14" s="21"/>
      <c r="N14" s="21"/>
      <c r="O14" s="21"/>
      <c r="P14" s="26"/>
      <c r="Q14" s="32"/>
      <c r="R14" s="32"/>
      <c r="S14" s="33"/>
      <c r="T14" s="32"/>
      <c r="U14" s="32"/>
      <c r="V14" s="147"/>
      <c r="W14" s="43"/>
      <c r="X14" s="32">
        <v>2019</v>
      </c>
      <c r="Y14" s="32" t="s">
        <v>35</v>
      </c>
      <c r="Z14" s="37" t="s">
        <v>108</v>
      </c>
      <c r="AA14" s="32">
        <v>13</v>
      </c>
      <c r="AB14" s="32">
        <v>0</v>
      </c>
      <c r="AC14" s="32">
        <v>20</v>
      </c>
      <c r="AD14" s="32">
        <v>10</v>
      </c>
      <c r="AE14" s="32">
        <v>64</v>
      </c>
      <c r="AF14" s="55">
        <v>0.62129999999999996</v>
      </c>
      <c r="AG14" s="43">
        <v>103</v>
      </c>
      <c r="AH14" s="127"/>
      <c r="AI14" s="21"/>
      <c r="AJ14" s="21"/>
      <c r="AK14" s="21"/>
      <c r="AL14" s="26"/>
      <c r="AM14" s="32"/>
      <c r="AN14" s="32"/>
      <c r="AO14" s="32"/>
      <c r="AP14" s="32"/>
      <c r="AQ14" s="32"/>
      <c r="AR14" s="148"/>
      <c r="AS14" s="3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ht="14.25" x14ac:dyDescent="0.2">
      <c r="A15" s="46"/>
      <c r="B15" s="95" t="s">
        <v>102</v>
      </c>
      <c r="C15" s="96"/>
      <c r="D15" s="94"/>
      <c r="E15" s="97">
        <f>SUM(E4:E14)</f>
        <v>59</v>
      </c>
      <c r="F15" s="97">
        <f>SUM(F4:F14)</f>
        <v>3</v>
      </c>
      <c r="G15" s="97">
        <f>SUM(G4:G14)</f>
        <v>25</v>
      </c>
      <c r="H15" s="97">
        <f>SUM(H4:H14)</f>
        <v>23</v>
      </c>
      <c r="I15" s="97">
        <f>SUM(I4:I14)</f>
        <v>196</v>
      </c>
      <c r="J15" s="149">
        <f>PRODUCT(I15/K15)</f>
        <v>0.519893899204244</v>
      </c>
      <c r="K15" s="111">
        <f>SUM(K4:K14)</f>
        <v>377</v>
      </c>
      <c r="L15" s="25"/>
      <c r="M15" s="23"/>
      <c r="N15" s="150"/>
      <c r="O15" s="151"/>
      <c r="P15" s="26"/>
      <c r="Q15" s="97">
        <f>SUM(Q4:Q14)</f>
        <v>9</v>
      </c>
      <c r="R15" s="97">
        <f>SUM(R4:R14)</f>
        <v>0</v>
      </c>
      <c r="S15" s="97">
        <f>SUM(S4:S14)</f>
        <v>3</v>
      </c>
      <c r="T15" s="97">
        <f>SUM(T4:T14)</f>
        <v>6</v>
      </c>
      <c r="U15" s="97">
        <f>SUM(U4:U14)</f>
        <v>23</v>
      </c>
      <c r="V15" s="149">
        <f>PRODUCT(U15/W15)</f>
        <v>0.52272727272727271</v>
      </c>
      <c r="W15" s="111">
        <f>SUM(W4:W14)</f>
        <v>44</v>
      </c>
      <c r="X15" s="19" t="s">
        <v>102</v>
      </c>
      <c r="Y15" s="20"/>
      <c r="Z15" s="18"/>
      <c r="AA15" s="97">
        <f>SUM(AA4:AA14)</f>
        <v>81</v>
      </c>
      <c r="AB15" s="97">
        <f>SUM(AB4:AB14)</f>
        <v>5</v>
      </c>
      <c r="AC15" s="97">
        <f>SUM(AC4:AC14)</f>
        <v>67</v>
      </c>
      <c r="AD15" s="97">
        <f>SUM(AD4:AD14)</f>
        <v>57</v>
      </c>
      <c r="AE15" s="97">
        <f>SUM(AE4:AE14)</f>
        <v>367</v>
      </c>
      <c r="AF15" s="149">
        <f>PRODUCT(AE15/AG15)</f>
        <v>0.60361842105263153</v>
      </c>
      <c r="AG15" s="111">
        <f>SUM(AG4:AG14)</f>
        <v>608</v>
      </c>
      <c r="AH15" s="25"/>
      <c r="AI15" s="23"/>
      <c r="AJ15" s="150"/>
      <c r="AK15" s="151"/>
      <c r="AL15" s="26"/>
      <c r="AM15" s="97">
        <f>SUM(AM4:AM14)</f>
        <v>8</v>
      </c>
      <c r="AN15" s="97">
        <f>SUM(AN4:AN14)</f>
        <v>0</v>
      </c>
      <c r="AO15" s="97">
        <f>SUM(AO4:AO14)</f>
        <v>1</v>
      </c>
      <c r="AP15" s="97">
        <f>SUM(AP4:AP14)</f>
        <v>2</v>
      </c>
      <c r="AQ15" s="97">
        <f>SUM(AQ4:AQ14)</f>
        <v>23</v>
      </c>
      <c r="AR15" s="149">
        <f>PRODUCT(AQ15/AS15)</f>
        <v>0.5</v>
      </c>
      <c r="AS15" s="146">
        <f>SUM(AS4:AS14)</f>
        <v>46</v>
      </c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7"/>
      <c r="K16" s="43"/>
      <c r="L16" s="26"/>
      <c r="M16" s="26"/>
      <c r="N16" s="26"/>
      <c r="O16" s="26"/>
      <c r="P16" s="46"/>
      <c r="Q16" s="46"/>
      <c r="R16" s="49"/>
      <c r="S16" s="46"/>
      <c r="T16" s="46"/>
      <c r="U16" s="26"/>
      <c r="V16" s="26"/>
      <c r="W16" s="43"/>
      <c r="X16" s="46"/>
      <c r="Y16" s="46"/>
      <c r="Z16" s="46"/>
      <c r="AA16" s="46"/>
      <c r="AB16" s="46"/>
      <c r="AC16" s="46"/>
      <c r="AD16" s="46"/>
      <c r="AE16" s="46"/>
      <c r="AF16" s="47"/>
      <c r="AG16" s="43"/>
      <c r="AH16" s="26"/>
      <c r="AI16" s="26"/>
      <c r="AJ16" s="26"/>
      <c r="AK16" s="26"/>
      <c r="AL16" s="46"/>
      <c r="AM16" s="46"/>
      <c r="AN16" s="49"/>
      <c r="AO16" s="46"/>
      <c r="AP16" s="46"/>
      <c r="AQ16" s="26"/>
      <c r="AR16" s="26"/>
      <c r="AS16" s="43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52" t="s">
        <v>103</v>
      </c>
      <c r="C17" s="153"/>
      <c r="D17" s="154"/>
      <c r="E17" s="18" t="s">
        <v>3</v>
      </c>
      <c r="F17" s="21" t="s">
        <v>8</v>
      </c>
      <c r="G17" s="18" t="s">
        <v>5</v>
      </c>
      <c r="H17" s="21" t="s">
        <v>6</v>
      </c>
      <c r="I17" s="21" t="s">
        <v>17</v>
      </c>
      <c r="J17" s="21" t="s">
        <v>22</v>
      </c>
      <c r="K17" s="26"/>
      <c r="L17" s="21" t="s">
        <v>27</v>
      </c>
      <c r="M17" s="21" t="s">
        <v>28</v>
      </c>
      <c r="N17" s="21" t="s">
        <v>104</v>
      </c>
      <c r="O17" s="21" t="s">
        <v>105</v>
      </c>
      <c r="Q17" s="49"/>
      <c r="R17" s="49" t="s">
        <v>38</v>
      </c>
      <c r="S17" s="49"/>
      <c r="T17" s="82" t="s">
        <v>48</v>
      </c>
      <c r="U17" s="26"/>
      <c r="V17" s="43"/>
      <c r="W17" s="43"/>
      <c r="X17" s="155"/>
      <c r="Y17" s="155"/>
      <c r="Z17" s="155"/>
      <c r="AA17" s="155"/>
      <c r="AB17" s="155"/>
      <c r="AC17" s="49"/>
      <c r="AD17" s="49"/>
      <c r="AE17" s="49"/>
      <c r="AF17" s="46"/>
      <c r="AG17" s="46"/>
      <c r="AH17" s="46"/>
      <c r="AI17" s="46"/>
      <c r="AJ17" s="46"/>
      <c r="AK17" s="46"/>
      <c r="AM17" s="43"/>
      <c r="AN17" s="155"/>
      <c r="AO17" s="155"/>
      <c r="AP17" s="155"/>
      <c r="AQ17" s="155"/>
      <c r="AR17" s="155"/>
      <c r="AS17" s="155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51" t="s">
        <v>12</v>
      </c>
      <c r="C18" s="15"/>
      <c r="D18" s="53"/>
      <c r="E18" s="156">
        <v>7</v>
      </c>
      <c r="F18" s="156">
        <v>0</v>
      </c>
      <c r="G18" s="156">
        <v>0</v>
      </c>
      <c r="H18" s="156">
        <v>0</v>
      </c>
      <c r="I18" s="156">
        <v>7</v>
      </c>
      <c r="J18" s="157">
        <v>0.219</v>
      </c>
      <c r="K18" s="46">
        <f>PRODUCT(I18/J18)</f>
        <v>31.963470319634702</v>
      </c>
      <c r="L18" s="158">
        <f>PRODUCT((F18+G18)/E18)</f>
        <v>0</v>
      </c>
      <c r="M18" s="158">
        <f>PRODUCT(H18/E18)</f>
        <v>0</v>
      </c>
      <c r="N18" s="158">
        <f>PRODUCT((F18+G18+H18)/E18)</f>
        <v>0</v>
      </c>
      <c r="O18" s="158">
        <f>PRODUCT(I18/E18)</f>
        <v>1</v>
      </c>
      <c r="Q18" s="49"/>
      <c r="R18" s="49"/>
      <c r="S18" s="49"/>
      <c r="T18" s="82" t="s">
        <v>47</v>
      </c>
      <c r="U18" s="46"/>
      <c r="V18" s="46"/>
      <c r="W18" s="46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6"/>
      <c r="AL18" s="46"/>
      <c r="AM18" s="46"/>
      <c r="AN18" s="49"/>
      <c r="AO18" s="49"/>
      <c r="AP18" s="49"/>
      <c r="AQ18" s="49"/>
      <c r="AR18" s="49"/>
      <c r="AS18" s="49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159" t="s">
        <v>50</v>
      </c>
      <c r="C19" s="160"/>
      <c r="D19" s="161"/>
      <c r="E19" s="156">
        <f>PRODUCT(E15+Q15)</f>
        <v>68</v>
      </c>
      <c r="F19" s="156">
        <f>PRODUCT(F15+R15)</f>
        <v>3</v>
      </c>
      <c r="G19" s="156">
        <f>PRODUCT(G15+S15)</f>
        <v>28</v>
      </c>
      <c r="H19" s="156">
        <f>PRODUCT(H15+T15)</f>
        <v>29</v>
      </c>
      <c r="I19" s="156">
        <f>PRODUCT(I15+U15)</f>
        <v>219</v>
      </c>
      <c r="J19" s="157">
        <f>PRODUCT(I19/K19)</f>
        <v>0.52019002375296908</v>
      </c>
      <c r="K19" s="46">
        <f>PRODUCT(K15+W15)</f>
        <v>421</v>
      </c>
      <c r="L19" s="158">
        <f>PRODUCT((F19+G19)/E19)</f>
        <v>0.45588235294117646</v>
      </c>
      <c r="M19" s="158">
        <f>PRODUCT(H19/E19)</f>
        <v>0.4264705882352941</v>
      </c>
      <c r="N19" s="158">
        <f>PRODUCT((F19+G19+H19)/E19)</f>
        <v>0.88235294117647056</v>
      </c>
      <c r="O19" s="158">
        <f>PRODUCT(I19/E19)</f>
        <v>3.2205882352941178</v>
      </c>
      <c r="Q19" s="49"/>
      <c r="R19" s="49"/>
      <c r="S19" s="49"/>
      <c r="T19" s="46" t="s">
        <v>82</v>
      </c>
      <c r="U19" s="46"/>
      <c r="V19" s="46"/>
      <c r="W19" s="46"/>
      <c r="X19" s="46"/>
      <c r="Y19" s="46"/>
      <c r="Z19" s="46"/>
      <c r="AA19" s="46"/>
      <c r="AB19" s="46"/>
      <c r="AC19" s="49"/>
      <c r="AD19" s="49"/>
      <c r="AE19" s="49"/>
      <c r="AF19" s="49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29" t="s">
        <v>99</v>
      </c>
      <c r="C20" s="90"/>
      <c r="D20" s="91"/>
      <c r="E20" s="156">
        <f>PRODUCT(AA15+AM15)</f>
        <v>89</v>
      </c>
      <c r="F20" s="156">
        <f>PRODUCT(AB15+AN15)</f>
        <v>5</v>
      </c>
      <c r="G20" s="156">
        <f>PRODUCT(AC15+AO15)</f>
        <v>68</v>
      </c>
      <c r="H20" s="156">
        <f>PRODUCT(AD15+AP15)</f>
        <v>59</v>
      </c>
      <c r="I20" s="156">
        <f>PRODUCT(AE15+AQ15)</f>
        <v>390</v>
      </c>
      <c r="J20" s="157">
        <f>PRODUCT(I20/K20)</f>
        <v>0.59633027522935778</v>
      </c>
      <c r="K20" s="26">
        <f>PRODUCT(AG15+AS15)</f>
        <v>654</v>
      </c>
      <c r="L20" s="158">
        <f>PRODUCT((F20+G20)/E20)</f>
        <v>0.8202247191011236</v>
      </c>
      <c r="M20" s="158">
        <f>PRODUCT(H20/E20)</f>
        <v>0.6629213483146067</v>
      </c>
      <c r="N20" s="158">
        <f>PRODUCT((F20+G20+H20)/E20)</f>
        <v>1.4831460674157304</v>
      </c>
      <c r="O20" s="158">
        <f>PRODUCT(I20/E20)</f>
        <v>4.382022471910112</v>
      </c>
      <c r="Q20" s="49"/>
      <c r="R20" s="49"/>
      <c r="S20" s="46"/>
      <c r="T20" s="46" t="s">
        <v>55</v>
      </c>
      <c r="U20" s="26"/>
      <c r="V20" s="26"/>
      <c r="W20" s="46"/>
      <c r="X20" s="46"/>
      <c r="Y20" s="46"/>
      <c r="Z20" s="46"/>
      <c r="AA20" s="46"/>
      <c r="AB20" s="46"/>
      <c r="AC20" s="49"/>
      <c r="AD20" s="49"/>
      <c r="AE20" s="49"/>
      <c r="AF20" s="49"/>
      <c r="AG20" s="49"/>
      <c r="AH20" s="49"/>
      <c r="AI20" s="49"/>
      <c r="AJ20" s="49"/>
      <c r="AK20" s="46"/>
      <c r="AL20" s="2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x14ac:dyDescent="0.25">
      <c r="A21" s="46"/>
      <c r="B21" s="162" t="s">
        <v>102</v>
      </c>
      <c r="C21" s="163"/>
      <c r="D21" s="164"/>
      <c r="E21" s="156">
        <f>SUM(E18:E20)</f>
        <v>164</v>
      </c>
      <c r="F21" s="156">
        <f t="shared" ref="F21:I21" si="0">SUM(F18:F20)</f>
        <v>8</v>
      </c>
      <c r="G21" s="156">
        <f t="shared" si="0"/>
        <v>96</v>
      </c>
      <c r="H21" s="156">
        <f t="shared" si="0"/>
        <v>88</v>
      </c>
      <c r="I21" s="156">
        <f t="shared" si="0"/>
        <v>616</v>
      </c>
      <c r="J21" s="157">
        <f>PRODUCT(I21/K21)</f>
        <v>0.55647726100855932</v>
      </c>
      <c r="K21" s="46">
        <f>SUM(K18:K20)</f>
        <v>1106.9634703196348</v>
      </c>
      <c r="L21" s="158">
        <f>PRODUCT((F21+G21)/E21)</f>
        <v>0.63414634146341464</v>
      </c>
      <c r="M21" s="158">
        <f>PRODUCT(H21/E21)</f>
        <v>0.53658536585365857</v>
      </c>
      <c r="N21" s="158">
        <f>PRODUCT((F21+G21+H21)/E21)</f>
        <v>1.1707317073170731</v>
      </c>
      <c r="O21" s="158">
        <f>PRODUCT(I21/E21)</f>
        <v>3.7560975609756095</v>
      </c>
      <c r="Q21" s="26"/>
      <c r="R21" s="26"/>
      <c r="S21" s="26"/>
      <c r="T21" s="46" t="s">
        <v>84</v>
      </c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9"/>
      <c r="AF21" s="49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26"/>
      <c r="F22" s="26"/>
      <c r="G22" s="26"/>
      <c r="H22" s="26"/>
      <c r="I22" s="26"/>
      <c r="J22" s="46"/>
      <c r="K22" s="46"/>
      <c r="L22" s="26"/>
      <c r="M22" s="26"/>
      <c r="N22" s="26"/>
      <c r="O22" s="26"/>
      <c r="P22" s="46"/>
      <c r="Q22" s="46"/>
      <c r="R22" s="46"/>
      <c r="S22" s="46"/>
      <c r="T22" s="116" t="s">
        <v>109</v>
      </c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6"/>
      <c r="R94" s="26"/>
      <c r="S94" s="26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6"/>
      <c r="AL94" s="2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6"/>
      <c r="R95" s="26"/>
      <c r="S95" s="26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6"/>
      <c r="AL95" s="2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6"/>
      <c r="R96" s="26"/>
      <c r="S96" s="26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6"/>
      <c r="AL96" s="2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6"/>
      <c r="R97" s="26"/>
      <c r="S97" s="26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6"/>
      <c r="AL97" s="2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6"/>
      <c r="R98" s="26"/>
      <c r="S98" s="26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6"/>
      <c r="AL98" s="2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6"/>
      <c r="R99" s="26"/>
      <c r="S99" s="26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6"/>
      <c r="AL99" s="2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6"/>
      <c r="R100" s="26"/>
      <c r="S100" s="26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6"/>
      <c r="AL100" s="2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6"/>
      <c r="R101" s="26"/>
      <c r="S101" s="26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6"/>
      <c r="AL101" s="2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6"/>
      <c r="R102" s="26"/>
      <c r="S102" s="26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6"/>
      <c r="AL102" s="2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6"/>
      <c r="R103" s="26"/>
      <c r="S103" s="26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6"/>
      <c r="AL103" s="2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6"/>
      <c r="R104" s="26"/>
      <c r="S104" s="26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6"/>
      <c r="AL104" s="2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6"/>
      <c r="R105" s="26"/>
      <c r="S105" s="26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6"/>
      <c r="AL105" s="2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6"/>
      <c r="R106" s="26"/>
      <c r="S106" s="26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6"/>
      <c r="AL106" s="2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6"/>
      <c r="R107" s="26"/>
      <c r="S107" s="26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6"/>
      <c r="AL107" s="2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6"/>
      <c r="R108" s="26"/>
      <c r="S108" s="26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6"/>
      <c r="AL108" s="2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6"/>
      <c r="R109" s="26"/>
      <c r="S109" s="26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6"/>
      <c r="AL109" s="2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6"/>
      <c r="R110" s="26"/>
      <c r="S110" s="26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6"/>
      <c r="AL110" s="2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6"/>
      <c r="R111" s="26"/>
      <c r="S111" s="26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6"/>
      <c r="AL111" s="2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6"/>
      <c r="R112" s="26"/>
      <c r="S112" s="26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6"/>
      <c r="AL112" s="2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6"/>
      <c r="R113" s="26"/>
      <c r="S113" s="26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6"/>
      <c r="AL113" s="2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6"/>
      <c r="R114" s="26"/>
      <c r="S114" s="26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6"/>
      <c r="AL114" s="2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6"/>
      <c r="R115" s="26"/>
      <c r="S115" s="26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6"/>
      <c r="AL115" s="2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6"/>
      <c r="R116" s="26"/>
      <c r="S116" s="26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6"/>
      <c r="AL116" s="2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6"/>
      <c r="R117" s="26"/>
      <c r="S117" s="26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6"/>
      <c r="AL117" s="2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6"/>
      <c r="R118" s="26"/>
      <c r="S118" s="26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6"/>
      <c r="AL118" s="2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6"/>
      <c r="R119" s="26"/>
      <c r="S119" s="26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6"/>
      <c r="AL119" s="2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6"/>
      <c r="R120" s="26"/>
      <c r="S120" s="26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6"/>
      <c r="AL120" s="2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6"/>
      <c r="R121" s="26"/>
      <c r="S121" s="26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6"/>
      <c r="AL121" s="2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6"/>
      <c r="R122" s="26"/>
      <c r="S122" s="26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6"/>
      <c r="AL122" s="2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6"/>
      <c r="R123" s="26"/>
      <c r="S123" s="26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6"/>
      <c r="AL123" s="2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6"/>
      <c r="R124" s="26"/>
      <c r="S124" s="26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6"/>
      <c r="AL124" s="2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6"/>
      <c r="R125" s="26"/>
      <c r="S125" s="26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6"/>
      <c r="AL125" s="2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6"/>
      <c r="R126" s="26"/>
      <c r="S126" s="26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6"/>
      <c r="AL126" s="2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6"/>
      <c r="R127" s="26"/>
      <c r="S127" s="26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6"/>
      <c r="AL127" s="2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6"/>
      <c r="R128" s="26"/>
      <c r="S128" s="26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6"/>
      <c r="AL128" s="2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6"/>
      <c r="R129" s="26"/>
      <c r="S129" s="26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6"/>
      <c r="AL129" s="2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6"/>
      <c r="R130" s="26"/>
      <c r="S130" s="26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6"/>
      <c r="AL130" s="2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6"/>
      <c r="R131" s="26"/>
      <c r="S131" s="26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6"/>
      <c r="AL131" s="2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6"/>
      <c r="R132" s="26"/>
      <c r="S132" s="26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6"/>
      <c r="AL132" s="2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6"/>
      <c r="R133" s="26"/>
      <c r="S133" s="26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6"/>
      <c r="AL133" s="2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6"/>
      <c r="R134" s="26"/>
      <c r="S134" s="26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6"/>
      <c r="AL134" s="2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6"/>
      <c r="R135" s="26"/>
      <c r="S135" s="26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6"/>
      <c r="AL135" s="2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6"/>
      <c r="R136" s="26"/>
      <c r="S136" s="26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6"/>
      <c r="AL136" s="2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6"/>
      <c r="R137" s="26"/>
      <c r="S137" s="26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6"/>
      <c r="AL137" s="2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6"/>
      <c r="R138" s="26"/>
      <c r="S138" s="26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6"/>
      <c r="AL138" s="2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6"/>
      <c r="R139" s="26"/>
      <c r="S139" s="26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6"/>
      <c r="AL139" s="2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6"/>
      <c r="R140" s="26"/>
      <c r="S140" s="26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6"/>
      <c r="AL140" s="2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6"/>
      <c r="R141" s="26"/>
      <c r="S141" s="26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6"/>
      <c r="AL141" s="2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6"/>
      <c r="R142" s="26"/>
      <c r="S142" s="26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6"/>
      <c r="AL142" s="2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6"/>
      <c r="R143" s="26"/>
      <c r="S143" s="26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6"/>
      <c r="AL143" s="2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6"/>
      <c r="R144" s="26"/>
      <c r="S144" s="26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6"/>
      <c r="AL144" s="2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6"/>
      <c r="R145" s="26"/>
      <c r="S145" s="26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6"/>
      <c r="AL145" s="2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6"/>
      <c r="R146" s="26"/>
      <c r="S146" s="26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6"/>
      <c r="AL146" s="2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6"/>
      <c r="R147" s="26"/>
      <c r="S147" s="26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6"/>
      <c r="AL147" s="2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6"/>
      <c r="R148" s="26"/>
      <c r="S148" s="26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6"/>
      <c r="AL148" s="2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6"/>
      <c r="R149" s="26"/>
      <c r="S149" s="26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6"/>
      <c r="AL149" s="2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6"/>
      <c r="R150" s="26"/>
      <c r="S150" s="26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6"/>
      <c r="AL150" s="2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6"/>
      <c r="R151" s="26"/>
      <c r="S151" s="26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6"/>
      <c r="AL151" s="2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6"/>
      <c r="R152" s="26"/>
      <c r="S152" s="26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6"/>
      <c r="AL152" s="2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6"/>
      <c r="R153" s="26"/>
      <c r="S153" s="26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6"/>
      <c r="AL153" s="2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6"/>
      <c r="R154" s="26"/>
      <c r="S154" s="26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6"/>
      <c r="AL154" s="2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6"/>
      <c r="R155" s="26"/>
      <c r="S155" s="26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6"/>
      <c r="AL155" s="2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6"/>
      <c r="R156" s="26"/>
      <c r="S156" s="26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6"/>
      <c r="AL156" s="2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6"/>
      <c r="R157" s="26"/>
      <c r="S157" s="26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6"/>
      <c r="AL157" s="2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6"/>
      <c r="R158" s="26"/>
      <c r="S158" s="26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6"/>
      <c r="AL158" s="2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6"/>
      <c r="R159" s="26"/>
      <c r="S159" s="26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6"/>
      <c r="AL159" s="2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6"/>
      <c r="R160" s="26"/>
      <c r="S160" s="26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6"/>
      <c r="AL160" s="2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6"/>
      <c r="R161" s="26"/>
      <c r="S161" s="26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6"/>
      <c r="AL161" s="2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6"/>
      <c r="R162" s="26"/>
      <c r="S162" s="26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6"/>
      <c r="AL162" s="2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6"/>
      <c r="R163" s="26"/>
      <c r="S163" s="26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6"/>
      <c r="AL163" s="2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6"/>
      <c r="R164" s="26"/>
      <c r="S164" s="26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6"/>
      <c r="AL164" s="2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6"/>
      <c r="R165" s="26"/>
      <c r="S165" s="26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6"/>
      <c r="AL165" s="2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6"/>
      <c r="R166" s="26"/>
      <c r="S166" s="26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6"/>
      <c r="AL166" s="2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6"/>
      <c r="R167" s="26"/>
      <c r="S167" s="26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6"/>
      <c r="AL167" s="2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6"/>
      <c r="R168" s="26"/>
      <c r="S168" s="26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6"/>
      <c r="AL168" s="2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6"/>
      <c r="R169" s="26"/>
      <c r="S169" s="26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6"/>
      <c r="AL169" s="2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6"/>
      <c r="R170" s="26"/>
      <c r="S170" s="26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6"/>
      <c r="AL170" s="2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6"/>
      <c r="R171" s="26"/>
      <c r="S171" s="26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6"/>
      <c r="AL171" s="2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6"/>
      <c r="R172" s="26"/>
      <c r="S172" s="26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6"/>
      <c r="AL172" s="2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6"/>
      <c r="R173" s="26"/>
      <c r="S173" s="26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6"/>
      <c r="AL173" s="2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6"/>
      <c r="R174" s="26"/>
      <c r="S174" s="26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6"/>
      <c r="AL174" s="2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6"/>
      <c r="R175" s="26"/>
      <c r="S175" s="26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6"/>
      <c r="R176" s="26"/>
      <c r="S176" s="26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6"/>
      <c r="R177" s="26"/>
      <c r="S177" s="26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26"/>
      <c r="R178" s="26"/>
      <c r="S178" s="26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L179"/>
      <c r="M179"/>
      <c r="N179"/>
      <c r="O179"/>
      <c r="P179"/>
      <c r="Q179" s="26"/>
      <c r="R179" s="26"/>
      <c r="S179" s="26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L180"/>
      <c r="M180"/>
      <c r="N180"/>
      <c r="O180"/>
      <c r="P180"/>
      <c r="Q180" s="26"/>
      <c r="R180" s="26"/>
      <c r="S180" s="26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6"/>
    </row>
    <row r="181" spans="1:57" ht="14.25" x14ac:dyDescent="0.2">
      <c r="L181"/>
      <c r="M181"/>
      <c r="N181"/>
      <c r="O181"/>
      <c r="P181"/>
      <c r="Q181" s="26"/>
      <c r="R181" s="26"/>
      <c r="S181" s="26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6"/>
    </row>
    <row r="182" spans="1:57" ht="14.25" x14ac:dyDescent="0.2">
      <c r="L182"/>
      <c r="M182"/>
      <c r="N182"/>
      <c r="O182"/>
      <c r="P182"/>
      <c r="Q182" s="26"/>
      <c r="R182" s="26"/>
      <c r="S182" s="26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6"/>
      <c r="AL182" s="26"/>
    </row>
    <row r="183" spans="1:57" ht="14.25" x14ac:dyDescent="0.2">
      <c r="L183" s="26"/>
      <c r="M183" s="26"/>
      <c r="N183" s="26"/>
      <c r="O183" s="26"/>
      <c r="P183" s="26"/>
      <c r="R183" s="26"/>
      <c r="S183" s="26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6"/>
      <c r="AL183" s="26"/>
    </row>
    <row r="184" spans="1:57" ht="14.25" x14ac:dyDescent="0.2">
      <c r="L184" s="26"/>
      <c r="M184" s="26"/>
      <c r="N184" s="26"/>
      <c r="O184" s="26"/>
      <c r="P184" s="26"/>
      <c r="R184" s="26"/>
      <c r="S184" s="26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6"/>
      <c r="AL184" s="26"/>
    </row>
    <row r="185" spans="1:57" ht="14.25" x14ac:dyDescent="0.2">
      <c r="L185" s="26"/>
      <c r="M185" s="26"/>
      <c r="N185" s="26"/>
      <c r="O185" s="26"/>
      <c r="P185" s="26"/>
      <c r="R185" s="26"/>
      <c r="S185" s="26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6"/>
      <c r="AL185" s="26"/>
    </row>
    <row r="186" spans="1:57" ht="14.25" x14ac:dyDescent="0.2">
      <c r="L186" s="26"/>
      <c r="M186" s="26"/>
      <c r="N186" s="26"/>
      <c r="O186" s="26"/>
      <c r="P186" s="26"/>
      <c r="R186" s="26"/>
      <c r="S186" s="26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26"/>
      <c r="AL186" s="26"/>
    </row>
    <row r="187" spans="1:57" x14ac:dyDescent="0.25">
      <c r="R187" s="43"/>
      <c r="S187" s="43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</row>
    <row r="188" spans="1:57" x14ac:dyDescent="0.25">
      <c r="R188" s="43"/>
      <c r="S188" s="43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</row>
    <row r="189" spans="1:57" x14ac:dyDescent="0.25">
      <c r="R189" s="43"/>
      <c r="S189" s="43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</row>
    <row r="190" spans="1:57" x14ac:dyDescent="0.25">
      <c r="L190"/>
      <c r="M190"/>
      <c r="N190"/>
      <c r="O190"/>
      <c r="P190"/>
      <c r="R190" s="43"/>
      <c r="S190" s="43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:57" x14ac:dyDescent="0.25">
      <c r="L191"/>
      <c r="M191"/>
      <c r="N191"/>
      <c r="O191"/>
      <c r="P191"/>
      <c r="R191" s="43"/>
      <c r="S191" s="43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:57" x14ac:dyDescent="0.25">
      <c r="L192"/>
      <c r="M192"/>
      <c r="N192"/>
      <c r="O192"/>
      <c r="P192"/>
      <c r="R192" s="43"/>
      <c r="S192" s="43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43"/>
      <c r="S193" s="43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43"/>
      <c r="S194" s="43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43"/>
      <c r="S195" s="43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43"/>
      <c r="S196" s="43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43"/>
      <c r="S197" s="43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43"/>
      <c r="S198" s="43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43"/>
      <c r="S199" s="43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43"/>
      <c r="S200" s="43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43"/>
      <c r="S201" s="43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43"/>
      <c r="S202" s="43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43"/>
      <c r="S203" s="43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43"/>
      <c r="S204" s="43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43"/>
      <c r="S205" s="43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43"/>
      <c r="S206" s="43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43"/>
      <c r="S207" s="43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43"/>
      <c r="S208" s="43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43"/>
      <c r="S209" s="43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43"/>
      <c r="S210" s="43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43"/>
      <c r="S211" s="43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43"/>
      <c r="S212" s="43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43"/>
      <c r="S213" s="4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43"/>
      <c r="S214" s="43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ht="14.25" x14ac:dyDescent="0.2">
      <c r="L217"/>
      <c r="M217"/>
      <c r="N217"/>
      <c r="O217"/>
      <c r="P217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  <row r="218" spans="12:38" ht="14.25" x14ac:dyDescent="0.2">
      <c r="L218"/>
      <c r="M218"/>
      <c r="N218"/>
      <c r="O218"/>
      <c r="P218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/>
      <c r="AL218"/>
    </row>
  </sheetData>
  <sortState ref="B12:AN14">
    <sortCondition ref="B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9" customWidth="1"/>
    <col min="2" max="2" width="27.28515625" style="83" customWidth="1"/>
    <col min="3" max="3" width="21.5703125" style="84" customWidth="1"/>
    <col min="4" max="4" width="10.5703125" style="118" customWidth="1"/>
    <col min="5" max="5" width="8.5703125" style="118" customWidth="1"/>
    <col min="6" max="6" width="0.7109375" style="43" customWidth="1"/>
    <col min="7" max="11" width="5.28515625" style="84" customWidth="1"/>
    <col min="12" max="12" width="6.42578125" style="84" customWidth="1"/>
    <col min="13" max="16" width="5.28515625" style="84" customWidth="1"/>
    <col min="17" max="21" width="6.7109375" style="125" customWidth="1"/>
    <col min="22" max="22" width="9" style="84" customWidth="1"/>
    <col min="23" max="23" width="22.28515625" style="118" customWidth="1"/>
    <col min="24" max="24" width="9.7109375" style="84" customWidth="1"/>
    <col min="25" max="30" width="9.140625" style="5"/>
  </cols>
  <sheetData>
    <row r="1" spans="1:30" ht="18.75" x14ac:dyDescent="0.3">
      <c r="A1" s="88"/>
      <c r="B1" s="104" t="s">
        <v>58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20"/>
      <c r="R1" s="120"/>
      <c r="S1" s="120"/>
      <c r="T1" s="120"/>
      <c r="U1" s="120"/>
      <c r="V1" s="105"/>
      <c r="W1" s="106"/>
      <c r="X1" s="85"/>
      <c r="Y1" s="2"/>
      <c r="Z1" s="2"/>
      <c r="AA1" s="2"/>
      <c r="AB1" s="2"/>
      <c r="AC1" s="2"/>
      <c r="AD1" s="2"/>
    </row>
    <row r="2" spans="1:30" x14ac:dyDescent="0.25">
      <c r="A2" s="88"/>
      <c r="B2" s="13" t="s">
        <v>44</v>
      </c>
      <c r="C2" s="10" t="s">
        <v>45</v>
      </c>
      <c r="D2" s="93"/>
      <c r="E2" s="9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21"/>
      <c r="R2" s="121"/>
      <c r="S2" s="121"/>
      <c r="T2" s="121"/>
      <c r="U2" s="121"/>
      <c r="V2" s="14"/>
      <c r="W2" s="93"/>
      <c r="X2" s="33"/>
      <c r="Y2" s="2"/>
      <c r="Z2" s="2"/>
      <c r="AA2" s="2"/>
      <c r="AB2" s="2"/>
      <c r="AC2" s="2"/>
      <c r="AD2" s="2"/>
    </row>
    <row r="3" spans="1:30" x14ac:dyDescent="0.25">
      <c r="A3" s="88"/>
      <c r="B3" s="99" t="s">
        <v>59</v>
      </c>
      <c r="C3" s="25" t="s">
        <v>60</v>
      </c>
      <c r="D3" s="95" t="s">
        <v>61</v>
      </c>
      <c r="E3" s="98" t="s">
        <v>1</v>
      </c>
      <c r="F3" s="26"/>
      <c r="G3" s="97" t="s">
        <v>62</v>
      </c>
      <c r="H3" s="94" t="s">
        <v>63</v>
      </c>
      <c r="I3" s="94" t="s">
        <v>32</v>
      </c>
      <c r="J3" s="20" t="s">
        <v>64</v>
      </c>
      <c r="K3" s="96" t="s">
        <v>65</v>
      </c>
      <c r="L3" s="96" t="s">
        <v>66</v>
      </c>
      <c r="M3" s="97" t="s">
        <v>67</v>
      </c>
      <c r="N3" s="97" t="s">
        <v>31</v>
      </c>
      <c r="O3" s="94" t="s">
        <v>68</v>
      </c>
      <c r="P3" s="97" t="s">
        <v>63</v>
      </c>
      <c r="Q3" s="122" t="s">
        <v>17</v>
      </c>
      <c r="R3" s="122">
        <v>1</v>
      </c>
      <c r="S3" s="122">
        <v>2</v>
      </c>
      <c r="T3" s="122">
        <v>3</v>
      </c>
      <c r="U3" s="122" t="s">
        <v>69</v>
      </c>
      <c r="V3" s="20" t="s">
        <v>22</v>
      </c>
      <c r="W3" s="19" t="s">
        <v>70</v>
      </c>
      <c r="X3" s="19" t="s">
        <v>71</v>
      </c>
      <c r="Y3" s="2"/>
      <c r="Z3" s="2"/>
      <c r="AA3" s="2"/>
      <c r="AB3" s="2"/>
      <c r="AC3" s="2"/>
      <c r="AD3" s="2"/>
    </row>
    <row r="4" spans="1:30" x14ac:dyDescent="0.25">
      <c r="A4" s="87"/>
      <c r="B4" s="107" t="s">
        <v>77</v>
      </c>
      <c r="C4" s="108" t="s">
        <v>78</v>
      </c>
      <c r="D4" s="109" t="s">
        <v>74</v>
      </c>
      <c r="E4" s="110" t="s">
        <v>36</v>
      </c>
      <c r="F4" s="111"/>
      <c r="G4" s="112"/>
      <c r="H4" s="113"/>
      <c r="I4" s="112">
        <v>1</v>
      </c>
      <c r="J4" s="114"/>
      <c r="K4" s="114" t="s">
        <v>81</v>
      </c>
      <c r="L4" s="114"/>
      <c r="M4" s="114">
        <v>1</v>
      </c>
      <c r="N4" s="112"/>
      <c r="O4" s="113"/>
      <c r="P4" s="112"/>
      <c r="Q4" s="123" t="s">
        <v>85</v>
      </c>
      <c r="R4" s="123"/>
      <c r="S4" s="123" t="s">
        <v>85</v>
      </c>
      <c r="T4" s="123"/>
      <c r="U4" s="123"/>
      <c r="V4" s="115">
        <v>0.5</v>
      </c>
      <c r="W4" s="107" t="s">
        <v>79</v>
      </c>
      <c r="X4" s="112" t="s">
        <v>80</v>
      </c>
      <c r="Y4" s="2"/>
      <c r="Z4" s="2"/>
      <c r="AA4" s="2"/>
      <c r="AB4" s="2"/>
      <c r="AC4" s="2"/>
      <c r="AD4" s="2"/>
    </row>
    <row r="5" spans="1:30" x14ac:dyDescent="0.25">
      <c r="A5" s="87"/>
      <c r="B5" s="107" t="s">
        <v>72</v>
      </c>
      <c r="C5" s="108" t="s">
        <v>73</v>
      </c>
      <c r="D5" s="109" t="s">
        <v>74</v>
      </c>
      <c r="E5" s="110" t="s">
        <v>36</v>
      </c>
      <c r="F5" s="111"/>
      <c r="G5" s="112"/>
      <c r="H5" s="113"/>
      <c r="I5" s="112">
        <v>1</v>
      </c>
      <c r="J5" s="114" t="s">
        <v>76</v>
      </c>
      <c r="K5" s="114">
        <v>8</v>
      </c>
      <c r="L5" s="114"/>
      <c r="M5" s="114">
        <v>1</v>
      </c>
      <c r="N5" s="112"/>
      <c r="O5" s="113"/>
      <c r="P5" s="112"/>
      <c r="Q5" s="123" t="s">
        <v>86</v>
      </c>
      <c r="R5" s="123" t="s">
        <v>88</v>
      </c>
      <c r="S5" s="123" t="s">
        <v>89</v>
      </c>
      <c r="T5" s="123" t="s">
        <v>90</v>
      </c>
      <c r="U5" s="123"/>
      <c r="V5" s="115">
        <v>0.14299999999999999</v>
      </c>
      <c r="W5" s="107" t="s">
        <v>75</v>
      </c>
      <c r="X5" s="112">
        <v>1149</v>
      </c>
      <c r="Y5" s="2"/>
      <c r="Z5" s="2"/>
      <c r="AA5" s="2"/>
      <c r="AB5" s="2"/>
      <c r="AC5" s="2"/>
      <c r="AD5" s="2"/>
    </row>
    <row r="6" spans="1:30" x14ac:dyDescent="0.25">
      <c r="A6" s="87"/>
      <c r="B6" s="25" t="s">
        <v>7</v>
      </c>
      <c r="C6" s="20"/>
      <c r="D6" s="19"/>
      <c r="E6" s="126"/>
      <c r="F6" s="119"/>
      <c r="G6" s="21"/>
      <c r="H6" s="21"/>
      <c r="I6" s="21">
        <v>2</v>
      </c>
      <c r="J6" s="20"/>
      <c r="K6" s="20"/>
      <c r="L6" s="20"/>
      <c r="M6" s="21">
        <f t="shared" ref="M6" si="0">SUM(M1:M5)</f>
        <v>2</v>
      </c>
      <c r="N6" s="21"/>
      <c r="O6" s="21"/>
      <c r="P6" s="21"/>
      <c r="Q6" s="127" t="s">
        <v>87</v>
      </c>
      <c r="R6" s="127" t="s">
        <v>88</v>
      </c>
      <c r="S6" s="127" t="s">
        <v>91</v>
      </c>
      <c r="T6" s="127" t="s">
        <v>90</v>
      </c>
      <c r="U6" s="127"/>
      <c r="V6" s="44">
        <v>0.222</v>
      </c>
      <c r="W6" s="128"/>
      <c r="X6" s="127"/>
      <c r="Y6" s="2"/>
      <c r="Z6" s="2"/>
      <c r="AA6" s="2"/>
      <c r="AB6" s="2"/>
      <c r="AC6" s="2"/>
      <c r="AD6" s="2"/>
    </row>
    <row r="7" spans="1:30" x14ac:dyDescent="0.25">
      <c r="A7" s="87"/>
      <c r="B7" s="129"/>
      <c r="C7" s="130"/>
      <c r="D7" s="131"/>
      <c r="E7" s="132"/>
      <c r="F7" s="133"/>
      <c r="G7" s="130"/>
      <c r="H7" s="130"/>
      <c r="I7" s="130"/>
      <c r="J7" s="134"/>
      <c r="K7" s="134"/>
      <c r="L7" s="134"/>
      <c r="M7" s="130"/>
      <c r="N7" s="130"/>
      <c r="O7" s="130"/>
      <c r="P7" s="130"/>
      <c r="Q7" s="135"/>
      <c r="R7" s="135"/>
      <c r="S7" s="135"/>
      <c r="T7" s="135"/>
      <c r="U7" s="135"/>
      <c r="V7" s="130"/>
      <c r="W7" s="131"/>
      <c r="X7" s="136"/>
      <c r="Y7" s="2"/>
      <c r="Z7" s="2"/>
      <c r="AA7" s="2"/>
      <c r="AB7" s="2"/>
      <c r="AC7" s="2"/>
      <c r="AD7" s="2"/>
    </row>
    <row r="8" spans="1:30" x14ac:dyDescent="0.25">
      <c r="A8" s="87"/>
      <c r="B8" s="116"/>
      <c r="C8" s="46"/>
      <c r="D8" s="116"/>
      <c r="E8" s="117"/>
      <c r="G8" s="46"/>
      <c r="H8" s="49"/>
      <c r="I8" s="46"/>
      <c r="J8" s="26"/>
      <c r="K8" s="26"/>
      <c r="L8" s="26"/>
      <c r="M8" s="46"/>
      <c r="N8" s="46"/>
      <c r="O8" s="46"/>
      <c r="P8" s="46"/>
      <c r="Q8" s="124"/>
      <c r="R8" s="124"/>
      <c r="S8" s="124"/>
      <c r="T8" s="124"/>
      <c r="U8" s="124"/>
      <c r="V8" s="46"/>
      <c r="W8" s="116"/>
      <c r="X8" s="46"/>
      <c r="Y8" s="2"/>
      <c r="Z8" s="2"/>
      <c r="AA8" s="2"/>
      <c r="AB8" s="2"/>
      <c r="AC8" s="2"/>
      <c r="AD8" s="2"/>
    </row>
    <row r="9" spans="1:30" x14ac:dyDescent="0.25">
      <c r="A9" s="87"/>
      <c r="B9" s="116"/>
      <c r="C9" s="46"/>
      <c r="D9" s="116"/>
      <c r="E9" s="117"/>
      <c r="G9" s="46"/>
      <c r="H9" s="49"/>
      <c r="I9" s="46"/>
      <c r="J9" s="26"/>
      <c r="K9" s="26"/>
      <c r="L9" s="26"/>
      <c r="M9" s="46"/>
      <c r="N9" s="46"/>
      <c r="O9" s="46"/>
      <c r="P9" s="46"/>
      <c r="Q9" s="124"/>
      <c r="R9" s="124"/>
      <c r="S9" s="124"/>
      <c r="T9" s="124"/>
      <c r="U9" s="124"/>
      <c r="V9" s="46"/>
      <c r="W9" s="116"/>
      <c r="X9" s="46"/>
      <c r="Y9" s="2"/>
      <c r="Z9" s="2"/>
      <c r="AA9" s="2"/>
      <c r="AB9" s="2"/>
      <c r="AC9" s="2"/>
      <c r="AD9" s="2"/>
    </row>
    <row r="10" spans="1:30" x14ac:dyDescent="0.25">
      <c r="A10" s="87"/>
      <c r="B10" s="116"/>
      <c r="C10" s="46"/>
      <c r="D10" s="116"/>
      <c r="E10" s="117"/>
      <c r="G10" s="46"/>
      <c r="H10" s="49"/>
      <c r="I10" s="46"/>
      <c r="J10" s="26"/>
      <c r="K10" s="26"/>
      <c r="L10" s="26"/>
      <c r="M10" s="46"/>
      <c r="N10" s="46"/>
      <c r="O10" s="46"/>
      <c r="P10" s="46"/>
      <c r="Q10" s="124"/>
      <c r="R10" s="124"/>
      <c r="S10" s="124"/>
      <c r="T10" s="124"/>
      <c r="U10" s="124"/>
      <c r="V10" s="46"/>
      <c r="W10" s="116"/>
      <c r="X10" s="46"/>
      <c r="Y10" s="2"/>
      <c r="Z10" s="2"/>
      <c r="AA10" s="2"/>
      <c r="AB10" s="2"/>
      <c r="AC10" s="2"/>
      <c r="AD10" s="2"/>
    </row>
    <row r="11" spans="1:30" x14ac:dyDescent="0.25">
      <c r="A11" s="87"/>
      <c r="B11" s="116"/>
      <c r="C11" s="46"/>
      <c r="D11" s="116"/>
      <c r="E11" s="117"/>
      <c r="G11" s="46"/>
      <c r="H11" s="49"/>
      <c r="I11" s="46"/>
      <c r="J11" s="26"/>
      <c r="K11" s="26"/>
      <c r="L11" s="26"/>
      <c r="M11" s="46"/>
      <c r="N11" s="46"/>
      <c r="O11" s="46"/>
      <c r="P11" s="46"/>
      <c r="Q11" s="124"/>
      <c r="R11" s="124"/>
      <c r="S11" s="124"/>
      <c r="T11" s="124"/>
      <c r="U11" s="124"/>
      <c r="V11" s="46"/>
      <c r="W11" s="116"/>
      <c r="X11" s="46"/>
      <c r="Y11" s="2"/>
      <c r="Z11" s="2"/>
      <c r="AA11" s="2"/>
      <c r="AB11" s="2"/>
      <c r="AC11" s="2"/>
      <c r="AD11" s="2"/>
    </row>
    <row r="12" spans="1:30" x14ac:dyDescent="0.25">
      <c r="A12" s="87"/>
      <c r="B12" s="116"/>
      <c r="C12" s="46"/>
      <c r="D12" s="116"/>
      <c r="E12" s="117"/>
      <c r="G12" s="46"/>
      <c r="H12" s="49"/>
      <c r="I12" s="46"/>
      <c r="J12" s="26"/>
      <c r="K12" s="26"/>
      <c r="L12" s="26"/>
      <c r="M12" s="46"/>
      <c r="N12" s="46"/>
      <c r="O12" s="46"/>
      <c r="P12" s="46"/>
      <c r="Q12" s="124"/>
      <c r="R12" s="124"/>
      <c r="S12" s="124"/>
      <c r="T12" s="124"/>
      <c r="U12" s="124"/>
      <c r="V12" s="46"/>
      <c r="W12" s="116"/>
      <c r="X12" s="46"/>
      <c r="Y12" s="2"/>
      <c r="Z12" s="2"/>
      <c r="AA12" s="2"/>
      <c r="AB12" s="2"/>
      <c r="AC12" s="2"/>
      <c r="AD12" s="2"/>
    </row>
    <row r="13" spans="1:30" x14ac:dyDescent="0.25">
      <c r="A13" s="87"/>
      <c r="B13" s="116"/>
      <c r="C13" s="46"/>
      <c r="D13" s="116"/>
      <c r="E13" s="117"/>
      <c r="G13" s="46"/>
      <c r="H13" s="49"/>
      <c r="I13" s="46"/>
      <c r="J13" s="26"/>
      <c r="K13" s="26"/>
      <c r="L13" s="26"/>
      <c r="M13" s="46"/>
      <c r="N13" s="46"/>
      <c r="O13" s="46"/>
      <c r="P13" s="46"/>
      <c r="Q13" s="124"/>
      <c r="R13" s="124"/>
      <c r="S13" s="124"/>
      <c r="T13" s="124"/>
      <c r="U13" s="124"/>
      <c r="V13" s="46"/>
      <c r="W13" s="116"/>
      <c r="X13" s="46"/>
      <c r="Y13" s="2"/>
      <c r="Z13" s="2"/>
      <c r="AA13" s="2"/>
      <c r="AB13" s="2"/>
      <c r="AC13" s="2"/>
      <c r="AD13" s="2"/>
    </row>
    <row r="14" spans="1:30" x14ac:dyDescent="0.25">
      <c r="A14" s="87"/>
      <c r="B14" s="116"/>
      <c r="C14" s="46"/>
      <c r="D14" s="116"/>
      <c r="E14" s="117"/>
      <c r="G14" s="46"/>
      <c r="H14" s="49"/>
      <c r="I14" s="46"/>
      <c r="J14" s="26"/>
      <c r="K14" s="26"/>
      <c r="L14" s="26"/>
      <c r="M14" s="46"/>
      <c r="N14" s="46"/>
      <c r="O14" s="46"/>
      <c r="P14" s="46"/>
      <c r="Q14" s="124"/>
      <c r="R14" s="124"/>
      <c r="S14" s="124"/>
      <c r="T14" s="124"/>
      <c r="U14" s="124"/>
      <c r="V14" s="46"/>
      <c r="W14" s="116"/>
      <c r="X14" s="46"/>
      <c r="Y14" s="2"/>
      <c r="Z14" s="2"/>
      <c r="AA14" s="2"/>
      <c r="AB14" s="2"/>
      <c r="AC14" s="2"/>
      <c r="AD14" s="2"/>
    </row>
    <row r="15" spans="1:30" x14ac:dyDescent="0.25">
      <c r="A15" s="87"/>
      <c r="B15" s="116"/>
      <c r="C15" s="46"/>
      <c r="D15" s="116"/>
      <c r="E15" s="117"/>
      <c r="G15" s="46"/>
      <c r="H15" s="49"/>
      <c r="I15" s="46"/>
      <c r="J15" s="26"/>
      <c r="K15" s="26"/>
      <c r="L15" s="26"/>
      <c r="M15" s="46"/>
      <c r="N15" s="46"/>
      <c r="O15" s="46"/>
      <c r="P15" s="46"/>
      <c r="Q15" s="124"/>
      <c r="R15" s="124"/>
      <c r="S15" s="124"/>
      <c r="T15" s="124"/>
      <c r="U15" s="124"/>
      <c r="V15" s="46"/>
      <c r="W15" s="116"/>
      <c r="X15" s="46"/>
      <c r="Y15" s="2"/>
      <c r="Z15" s="2"/>
      <c r="AA15" s="2"/>
      <c r="AB15" s="2"/>
      <c r="AC15" s="2"/>
      <c r="AD15" s="2"/>
    </row>
    <row r="16" spans="1:30" x14ac:dyDescent="0.25">
      <c r="A16" s="87"/>
      <c r="B16" s="116"/>
      <c r="C16" s="46"/>
      <c r="D16" s="116"/>
      <c r="E16" s="117"/>
      <c r="G16" s="46"/>
      <c r="H16" s="49"/>
      <c r="I16" s="46"/>
      <c r="J16" s="26"/>
      <c r="K16" s="26"/>
      <c r="L16" s="26"/>
      <c r="M16" s="46"/>
      <c r="N16" s="46"/>
      <c r="O16" s="46"/>
      <c r="P16" s="46"/>
      <c r="Q16" s="124"/>
      <c r="R16" s="124"/>
      <c r="S16" s="124"/>
      <c r="T16" s="124"/>
      <c r="U16" s="124"/>
      <c r="V16" s="46"/>
      <c r="W16" s="116"/>
      <c r="X16" s="46"/>
      <c r="Y16" s="2"/>
      <c r="Z16" s="2"/>
      <c r="AA16" s="2"/>
      <c r="AB16" s="2"/>
      <c r="AC16" s="2"/>
      <c r="AD16" s="2"/>
    </row>
    <row r="17" spans="1:30" x14ac:dyDescent="0.25">
      <c r="A17" s="87"/>
      <c r="B17" s="116"/>
      <c r="C17" s="46"/>
      <c r="D17" s="116"/>
      <c r="E17" s="117"/>
      <c r="G17" s="46"/>
      <c r="H17" s="49"/>
      <c r="I17" s="46"/>
      <c r="J17" s="26"/>
      <c r="K17" s="26"/>
      <c r="L17" s="26"/>
      <c r="M17" s="46"/>
      <c r="N17" s="46"/>
      <c r="O17" s="46"/>
      <c r="P17" s="46"/>
      <c r="Q17" s="124"/>
      <c r="R17" s="124"/>
      <c r="S17" s="124"/>
      <c r="T17" s="124"/>
      <c r="U17" s="124"/>
      <c r="V17" s="46"/>
      <c r="W17" s="116"/>
      <c r="X17" s="46"/>
      <c r="Y17" s="2"/>
      <c r="Z17" s="2"/>
      <c r="AA17" s="2"/>
      <c r="AB17" s="2"/>
      <c r="AC17" s="2"/>
      <c r="AD17" s="2"/>
    </row>
    <row r="18" spans="1:30" x14ac:dyDescent="0.25">
      <c r="A18" s="87"/>
      <c r="B18" s="116"/>
      <c r="C18" s="46"/>
      <c r="D18" s="116"/>
      <c r="E18" s="117"/>
      <c r="G18" s="46"/>
      <c r="H18" s="49"/>
      <c r="I18" s="46"/>
      <c r="J18" s="26"/>
      <c r="K18" s="26"/>
      <c r="L18" s="26"/>
      <c r="M18" s="46"/>
      <c r="N18" s="46"/>
      <c r="O18" s="46"/>
      <c r="P18" s="46"/>
      <c r="Q18" s="124"/>
      <c r="R18" s="124"/>
      <c r="S18" s="124"/>
      <c r="T18" s="124"/>
      <c r="U18" s="124"/>
      <c r="V18" s="46"/>
      <c r="W18" s="116"/>
      <c r="X18" s="46"/>
      <c r="Y18" s="2"/>
      <c r="Z18" s="2"/>
      <c r="AA18" s="2"/>
      <c r="AB18" s="2"/>
      <c r="AC18" s="2"/>
      <c r="AD18" s="2"/>
    </row>
    <row r="19" spans="1:30" x14ac:dyDescent="0.25">
      <c r="A19" s="87"/>
      <c r="B19" s="116"/>
      <c r="C19" s="46"/>
      <c r="D19" s="116"/>
      <c r="E19" s="117"/>
      <c r="G19" s="46"/>
      <c r="H19" s="49"/>
      <c r="I19" s="46"/>
      <c r="J19" s="26"/>
      <c r="K19" s="26"/>
      <c r="L19" s="26"/>
      <c r="M19" s="46"/>
      <c r="N19" s="46"/>
      <c r="O19" s="46"/>
      <c r="P19" s="46"/>
      <c r="Q19" s="124"/>
      <c r="R19" s="124"/>
      <c r="S19" s="124"/>
      <c r="T19" s="124"/>
      <c r="U19" s="124"/>
      <c r="V19" s="46"/>
      <c r="W19" s="116"/>
      <c r="X19" s="46"/>
      <c r="Y19" s="2"/>
      <c r="Z19" s="2"/>
      <c r="AA19" s="2"/>
      <c r="AB19" s="2"/>
      <c r="AC19" s="2"/>
      <c r="AD19" s="2"/>
    </row>
    <row r="20" spans="1:30" x14ac:dyDescent="0.25">
      <c r="A20" s="87"/>
      <c r="B20" s="116"/>
      <c r="C20" s="46"/>
      <c r="D20" s="116"/>
      <c r="E20" s="117"/>
      <c r="G20" s="46"/>
      <c r="H20" s="49"/>
      <c r="I20" s="46"/>
      <c r="J20" s="26"/>
      <c r="K20" s="26"/>
      <c r="L20" s="26"/>
      <c r="M20" s="46"/>
      <c r="N20" s="46"/>
      <c r="O20" s="46"/>
      <c r="P20" s="46"/>
      <c r="Q20" s="124"/>
      <c r="R20" s="124"/>
      <c r="S20" s="124"/>
      <c r="T20" s="124"/>
      <c r="U20" s="124"/>
      <c r="V20" s="46"/>
      <c r="W20" s="116"/>
      <c r="X20" s="46"/>
      <c r="Y20" s="2"/>
      <c r="Z20" s="2"/>
      <c r="AA20" s="2"/>
      <c r="AB20" s="2"/>
      <c r="AC20" s="2"/>
      <c r="AD20" s="2"/>
    </row>
    <row r="21" spans="1:30" x14ac:dyDescent="0.25">
      <c r="A21" s="87"/>
      <c r="B21" s="116"/>
      <c r="C21" s="46"/>
      <c r="D21" s="116"/>
      <c r="E21" s="117"/>
      <c r="G21" s="46"/>
      <c r="H21" s="49"/>
      <c r="I21" s="46"/>
      <c r="J21" s="26"/>
      <c r="K21" s="26"/>
      <c r="L21" s="26"/>
      <c r="M21" s="46"/>
      <c r="N21" s="46"/>
      <c r="O21" s="46"/>
      <c r="P21" s="46"/>
      <c r="Q21" s="124"/>
      <c r="R21" s="124"/>
      <c r="S21" s="124"/>
      <c r="T21" s="124"/>
      <c r="U21" s="124"/>
      <c r="V21" s="46"/>
      <c r="W21" s="116"/>
      <c r="X21" s="46"/>
      <c r="Y21" s="2"/>
      <c r="Z21" s="2"/>
      <c r="AA21" s="2"/>
      <c r="AB21" s="2"/>
      <c r="AC21" s="2"/>
      <c r="AD21" s="2"/>
    </row>
    <row r="22" spans="1:30" x14ac:dyDescent="0.25">
      <c r="A22" s="87"/>
      <c r="B22" s="116"/>
      <c r="C22" s="46"/>
      <c r="D22" s="116"/>
      <c r="E22" s="117"/>
      <c r="G22" s="46"/>
      <c r="H22" s="49"/>
      <c r="I22" s="46"/>
      <c r="J22" s="26"/>
      <c r="K22" s="26"/>
      <c r="L22" s="26"/>
      <c r="M22" s="46"/>
      <c r="N22" s="46"/>
      <c r="O22" s="46"/>
      <c r="P22" s="46"/>
      <c r="Q22" s="124"/>
      <c r="R22" s="124"/>
      <c r="S22" s="124"/>
      <c r="T22" s="124"/>
      <c r="U22" s="124"/>
      <c r="V22" s="46"/>
      <c r="W22" s="116"/>
      <c r="X22" s="46"/>
      <c r="Y22" s="2"/>
      <c r="Z22" s="2"/>
      <c r="AA22" s="2"/>
      <c r="AB22" s="2"/>
      <c r="AC22" s="2"/>
      <c r="AD22" s="2"/>
    </row>
    <row r="23" spans="1:30" x14ac:dyDescent="0.25">
      <c r="A23" s="87"/>
      <c r="B23" s="116"/>
      <c r="C23" s="46"/>
      <c r="D23" s="116"/>
      <c r="E23" s="117"/>
      <c r="G23" s="46"/>
      <c r="H23" s="49"/>
      <c r="I23" s="46"/>
      <c r="J23" s="26"/>
      <c r="K23" s="26"/>
      <c r="L23" s="26"/>
      <c r="M23" s="46"/>
      <c r="N23" s="46"/>
      <c r="O23" s="46"/>
      <c r="P23" s="46"/>
      <c r="Q23" s="124"/>
      <c r="R23" s="124"/>
      <c r="S23" s="124"/>
      <c r="T23" s="124"/>
      <c r="U23" s="124"/>
      <c r="V23" s="46"/>
      <c r="W23" s="116"/>
      <c r="X23" s="46"/>
      <c r="Y23" s="2"/>
      <c r="Z23" s="2"/>
      <c r="AA23" s="2"/>
      <c r="AB23" s="2"/>
      <c r="AC23" s="2"/>
      <c r="AD23" s="2"/>
    </row>
    <row r="24" spans="1:30" x14ac:dyDescent="0.25">
      <c r="A24" s="87"/>
      <c r="B24" s="116"/>
      <c r="C24" s="46"/>
      <c r="D24" s="116"/>
      <c r="E24" s="117"/>
      <c r="G24" s="46"/>
      <c r="H24" s="49"/>
      <c r="I24" s="46"/>
      <c r="J24" s="26"/>
      <c r="K24" s="26"/>
      <c r="L24" s="26"/>
      <c r="M24" s="46"/>
      <c r="N24" s="46"/>
      <c r="O24" s="46"/>
      <c r="P24" s="46"/>
      <c r="Q24" s="124"/>
      <c r="R24" s="124"/>
      <c r="S24" s="124"/>
      <c r="T24" s="124"/>
      <c r="U24" s="124"/>
      <c r="V24" s="46"/>
      <c r="W24" s="116"/>
      <c r="X24" s="46"/>
      <c r="Y24" s="2"/>
      <c r="Z24" s="2"/>
      <c r="AA24" s="2"/>
      <c r="AB24" s="2"/>
      <c r="AC24" s="2"/>
      <c r="AD24" s="2"/>
    </row>
    <row r="25" spans="1:30" x14ac:dyDescent="0.25">
      <c r="A25" s="87"/>
      <c r="B25" s="116"/>
      <c r="C25" s="46"/>
      <c r="D25" s="116"/>
      <c r="E25" s="117"/>
      <c r="G25" s="46"/>
      <c r="H25" s="49"/>
      <c r="I25" s="46"/>
      <c r="J25" s="26"/>
      <c r="K25" s="26"/>
      <c r="L25" s="26"/>
      <c r="M25" s="46"/>
      <c r="N25" s="46"/>
      <c r="O25" s="46"/>
      <c r="P25" s="46"/>
      <c r="Q25" s="124"/>
      <c r="R25" s="124"/>
      <c r="S25" s="124"/>
      <c r="T25" s="124"/>
      <c r="U25" s="124"/>
      <c r="V25" s="46"/>
      <c r="W25" s="116"/>
      <c r="X25" s="46"/>
      <c r="Y25" s="2"/>
      <c r="Z25" s="2"/>
      <c r="AA25" s="2"/>
      <c r="AB25" s="2"/>
      <c r="AC25" s="2"/>
      <c r="AD25" s="2"/>
    </row>
    <row r="26" spans="1:30" x14ac:dyDescent="0.25">
      <c r="A26" s="87"/>
      <c r="B26" s="116"/>
      <c r="C26" s="46"/>
      <c r="D26" s="116"/>
      <c r="E26" s="117"/>
      <c r="G26" s="46"/>
      <c r="H26" s="49"/>
      <c r="I26" s="46"/>
      <c r="J26" s="26"/>
      <c r="K26" s="26"/>
      <c r="L26" s="26"/>
      <c r="M26" s="46"/>
      <c r="N26" s="46"/>
      <c r="O26" s="46"/>
      <c r="P26" s="46"/>
      <c r="Q26" s="124"/>
      <c r="R26" s="124"/>
      <c r="S26" s="124"/>
      <c r="T26" s="124"/>
      <c r="U26" s="124"/>
      <c r="V26" s="46"/>
      <c r="W26" s="116"/>
      <c r="X26" s="46"/>
      <c r="Y26" s="2"/>
      <c r="Z26" s="2"/>
      <c r="AA26" s="2"/>
      <c r="AB26" s="2"/>
      <c r="AC26" s="2"/>
      <c r="AD26" s="2"/>
    </row>
    <row r="27" spans="1:30" x14ac:dyDescent="0.25">
      <c r="A27" s="87"/>
      <c r="B27" s="116"/>
      <c r="C27" s="46"/>
      <c r="D27" s="116"/>
      <c r="E27" s="117"/>
      <c r="G27" s="46"/>
      <c r="H27" s="49"/>
      <c r="I27" s="46"/>
      <c r="J27" s="26"/>
      <c r="K27" s="26"/>
      <c r="L27" s="26"/>
      <c r="M27" s="46"/>
      <c r="N27" s="46"/>
      <c r="O27" s="46"/>
      <c r="P27" s="46"/>
      <c r="Q27" s="124"/>
      <c r="R27" s="124"/>
      <c r="S27" s="124"/>
      <c r="T27" s="124"/>
      <c r="U27" s="124"/>
      <c r="V27" s="46"/>
      <c r="W27" s="116"/>
      <c r="X27" s="46"/>
      <c r="Y27" s="2"/>
      <c r="Z27" s="2"/>
      <c r="AA27" s="2"/>
      <c r="AB27" s="2"/>
      <c r="AC27" s="2"/>
      <c r="AD27" s="2"/>
    </row>
    <row r="28" spans="1:30" x14ac:dyDescent="0.25">
      <c r="A28" s="87"/>
      <c r="B28" s="116"/>
      <c r="C28" s="46"/>
      <c r="D28" s="116"/>
      <c r="E28" s="117"/>
      <c r="G28" s="46"/>
      <c r="H28" s="49"/>
      <c r="I28" s="46"/>
      <c r="J28" s="26"/>
      <c r="K28" s="26"/>
      <c r="L28" s="26"/>
      <c r="M28" s="46"/>
      <c r="N28" s="46"/>
      <c r="O28" s="46"/>
      <c r="P28" s="46"/>
      <c r="Q28" s="124"/>
      <c r="R28" s="124"/>
      <c r="S28" s="124"/>
      <c r="T28" s="124"/>
      <c r="U28" s="124"/>
      <c r="V28" s="46"/>
      <c r="W28" s="116"/>
      <c r="X28" s="46"/>
      <c r="Y28" s="2"/>
      <c r="Z28" s="2"/>
      <c r="AA28" s="2"/>
      <c r="AB28" s="2"/>
      <c r="AC28" s="2"/>
      <c r="AD28" s="2"/>
    </row>
    <row r="29" spans="1:30" x14ac:dyDescent="0.25">
      <c r="A29" s="87"/>
      <c r="B29" s="116"/>
      <c r="C29" s="46"/>
      <c r="D29" s="116"/>
      <c r="E29" s="117"/>
      <c r="G29" s="46"/>
      <c r="H29" s="49"/>
      <c r="I29" s="46"/>
      <c r="J29" s="26"/>
      <c r="K29" s="26"/>
      <c r="L29" s="26"/>
      <c r="M29" s="46"/>
      <c r="N29" s="46"/>
      <c r="O29" s="46"/>
      <c r="P29" s="46"/>
      <c r="Q29" s="124"/>
      <c r="R29" s="124"/>
      <c r="S29" s="124"/>
      <c r="T29" s="124"/>
      <c r="U29" s="124"/>
      <c r="V29" s="46"/>
      <c r="W29" s="116"/>
      <c r="X29" s="46"/>
      <c r="Y29" s="2"/>
      <c r="Z29" s="2"/>
      <c r="AA29" s="2"/>
      <c r="AB29" s="2"/>
      <c r="AC29" s="2"/>
      <c r="AD29" s="2"/>
    </row>
    <row r="30" spans="1:30" x14ac:dyDescent="0.25">
      <c r="A30" s="87"/>
      <c r="B30" s="116"/>
      <c r="C30" s="46"/>
      <c r="D30" s="116"/>
      <c r="E30" s="117"/>
      <c r="G30" s="46"/>
      <c r="H30" s="49"/>
      <c r="I30" s="46"/>
      <c r="J30" s="26"/>
      <c r="K30" s="26"/>
      <c r="L30" s="26"/>
      <c r="M30" s="46"/>
      <c r="N30" s="46"/>
      <c r="O30" s="46"/>
      <c r="P30" s="46"/>
      <c r="Q30" s="124"/>
      <c r="R30" s="124"/>
      <c r="S30" s="124"/>
      <c r="T30" s="124"/>
      <c r="U30" s="124"/>
      <c r="V30" s="46"/>
      <c r="W30" s="116"/>
      <c r="X30" s="46"/>
      <c r="Y30" s="2"/>
      <c r="Z30" s="2"/>
      <c r="AA30" s="2"/>
      <c r="AB30" s="2"/>
      <c r="AC30" s="2"/>
      <c r="AD30" s="2"/>
    </row>
    <row r="31" spans="1:30" x14ac:dyDescent="0.25">
      <c r="A31" s="87"/>
      <c r="B31" s="116"/>
      <c r="C31" s="46"/>
      <c r="D31" s="116"/>
      <c r="E31" s="117"/>
      <c r="G31" s="46"/>
      <c r="H31" s="49"/>
      <c r="I31" s="46"/>
      <c r="J31" s="26"/>
      <c r="K31" s="26"/>
      <c r="L31" s="26"/>
      <c r="M31" s="46"/>
      <c r="N31" s="46"/>
      <c r="O31" s="46"/>
      <c r="P31" s="46"/>
      <c r="Q31" s="124"/>
      <c r="R31" s="124"/>
      <c r="S31" s="124"/>
      <c r="T31" s="124"/>
      <c r="U31" s="124"/>
      <c r="V31" s="46"/>
      <c r="W31" s="116"/>
      <c r="X31" s="46"/>
      <c r="Y31" s="2"/>
      <c r="Z31" s="2"/>
      <c r="AA31" s="2"/>
      <c r="AB31" s="2"/>
      <c r="AC31" s="2"/>
      <c r="AD31" s="2"/>
    </row>
    <row r="32" spans="1:30" x14ac:dyDescent="0.25">
      <c r="A32" s="87"/>
      <c r="B32" s="116"/>
      <c r="C32" s="46"/>
      <c r="D32" s="116"/>
      <c r="E32" s="117"/>
      <c r="G32" s="46"/>
      <c r="H32" s="49"/>
      <c r="I32" s="46"/>
      <c r="J32" s="26"/>
      <c r="K32" s="26"/>
      <c r="L32" s="26"/>
      <c r="M32" s="46"/>
      <c r="N32" s="46"/>
      <c r="O32" s="46"/>
      <c r="P32" s="46"/>
      <c r="Q32" s="124"/>
      <c r="R32" s="124"/>
      <c r="S32" s="124"/>
      <c r="T32" s="124"/>
      <c r="U32" s="124"/>
      <c r="V32" s="46"/>
      <c r="W32" s="116"/>
      <c r="X32" s="46"/>
      <c r="Y32" s="2"/>
      <c r="Z32" s="2"/>
      <c r="AA32" s="2"/>
      <c r="AB32" s="2"/>
      <c r="AC32" s="2"/>
      <c r="AD32" s="2"/>
    </row>
    <row r="33" spans="1:30" x14ac:dyDescent="0.25">
      <c r="A33" s="87"/>
      <c r="B33" s="116"/>
      <c r="C33" s="46"/>
      <c r="D33" s="116"/>
      <c r="E33" s="117"/>
      <c r="G33" s="46"/>
      <c r="H33" s="49"/>
      <c r="I33" s="46"/>
      <c r="J33" s="26"/>
      <c r="K33" s="26"/>
      <c r="L33" s="26"/>
      <c r="M33" s="46"/>
      <c r="N33" s="46"/>
      <c r="O33" s="46"/>
      <c r="P33" s="46"/>
      <c r="Q33" s="124"/>
      <c r="R33" s="124"/>
      <c r="S33" s="124"/>
      <c r="T33" s="124"/>
      <c r="U33" s="124"/>
      <c r="V33" s="46"/>
      <c r="W33" s="116"/>
      <c r="X33" s="46"/>
      <c r="Y33" s="2"/>
      <c r="Z33" s="2"/>
      <c r="AA33" s="2"/>
      <c r="AB33" s="2"/>
      <c r="AC33" s="2"/>
      <c r="AD33" s="2"/>
    </row>
    <row r="34" spans="1:30" x14ac:dyDescent="0.25">
      <c r="A34" s="87"/>
      <c r="B34" s="116"/>
      <c r="C34" s="46"/>
      <c r="D34" s="116"/>
      <c r="E34" s="117"/>
      <c r="G34" s="46"/>
      <c r="H34" s="49"/>
      <c r="I34" s="46"/>
      <c r="J34" s="26"/>
      <c r="K34" s="26"/>
      <c r="L34" s="26"/>
      <c r="M34" s="46"/>
      <c r="N34" s="46"/>
      <c r="O34" s="46"/>
      <c r="P34" s="46"/>
      <c r="Q34" s="124"/>
      <c r="R34" s="124"/>
      <c r="S34" s="124"/>
      <c r="T34" s="124"/>
      <c r="U34" s="124"/>
      <c r="V34" s="46"/>
      <c r="W34" s="116"/>
      <c r="X34" s="46"/>
      <c r="Y34" s="2"/>
      <c r="Z34" s="2"/>
      <c r="AA34" s="2"/>
      <c r="AB34" s="2"/>
      <c r="AC34" s="2"/>
      <c r="AD34" s="2"/>
    </row>
    <row r="35" spans="1:30" x14ac:dyDescent="0.25">
      <c r="A35" s="87"/>
      <c r="B35" s="116"/>
      <c r="C35" s="46"/>
      <c r="D35" s="116"/>
      <c r="E35" s="117"/>
      <c r="G35" s="46"/>
      <c r="H35" s="49"/>
      <c r="I35" s="46"/>
      <c r="J35" s="26"/>
      <c r="K35" s="26"/>
      <c r="L35" s="26"/>
      <c r="M35" s="46"/>
      <c r="N35" s="46"/>
      <c r="O35" s="46"/>
      <c r="P35" s="46"/>
      <c r="Q35" s="124"/>
      <c r="R35" s="124"/>
      <c r="S35" s="124"/>
      <c r="T35" s="124"/>
      <c r="U35" s="124"/>
      <c r="V35" s="46"/>
      <c r="W35" s="116"/>
      <c r="X35" s="46"/>
      <c r="Y35" s="2"/>
      <c r="Z35" s="2"/>
      <c r="AA35" s="2"/>
      <c r="AB35" s="2"/>
      <c r="AC35" s="2"/>
      <c r="AD35" s="2"/>
    </row>
    <row r="36" spans="1:30" x14ac:dyDescent="0.25">
      <c r="A36" s="87"/>
      <c r="B36" s="116"/>
      <c r="C36" s="46"/>
      <c r="D36" s="116"/>
      <c r="E36" s="117"/>
      <c r="G36" s="46"/>
      <c r="H36" s="49"/>
      <c r="I36" s="46"/>
      <c r="J36" s="26"/>
      <c r="K36" s="26"/>
      <c r="L36" s="26"/>
      <c r="M36" s="46"/>
      <c r="N36" s="46"/>
      <c r="O36" s="46"/>
      <c r="P36" s="46"/>
      <c r="Q36" s="124"/>
      <c r="R36" s="124"/>
      <c r="S36" s="124"/>
      <c r="T36" s="124"/>
      <c r="U36" s="124"/>
      <c r="V36" s="46"/>
      <c r="W36" s="116"/>
      <c r="X36" s="46"/>
      <c r="Y36" s="2"/>
      <c r="Z36" s="2"/>
      <c r="AA36" s="2"/>
      <c r="AB36" s="2"/>
      <c r="AC36" s="2"/>
      <c r="AD36" s="2"/>
    </row>
    <row r="37" spans="1:30" x14ac:dyDescent="0.25">
      <c r="A37" s="87"/>
      <c r="B37" s="116"/>
      <c r="C37" s="46"/>
      <c r="D37" s="116"/>
      <c r="E37" s="117"/>
      <c r="G37" s="46"/>
      <c r="H37" s="49"/>
      <c r="I37" s="46"/>
      <c r="J37" s="26"/>
      <c r="K37" s="26"/>
      <c r="L37" s="26"/>
      <c r="M37" s="46"/>
      <c r="N37" s="46"/>
      <c r="O37" s="46"/>
      <c r="P37" s="46"/>
      <c r="Q37" s="124"/>
      <c r="R37" s="124"/>
      <c r="S37" s="124"/>
      <c r="T37" s="124"/>
      <c r="U37" s="124"/>
      <c r="V37" s="46"/>
      <c r="W37" s="116"/>
      <c r="X37" s="46"/>
      <c r="Y37" s="2"/>
      <c r="Z37" s="2"/>
      <c r="AA37" s="2"/>
      <c r="AB37" s="2"/>
      <c r="AC37" s="2"/>
      <c r="AD37" s="2"/>
    </row>
    <row r="38" spans="1:30" x14ac:dyDescent="0.25">
      <c r="A38" s="87"/>
      <c r="B38" s="116"/>
      <c r="C38" s="46"/>
      <c r="D38" s="116"/>
      <c r="E38" s="117"/>
      <c r="G38" s="46"/>
      <c r="H38" s="49"/>
      <c r="I38" s="46"/>
      <c r="J38" s="26"/>
      <c r="K38" s="26"/>
      <c r="L38" s="26"/>
      <c r="M38" s="46"/>
      <c r="N38" s="46"/>
      <c r="O38" s="46"/>
      <c r="P38" s="46"/>
      <c r="Q38" s="124"/>
      <c r="R38" s="124"/>
      <c r="S38" s="124"/>
      <c r="T38" s="124"/>
      <c r="U38" s="124"/>
      <c r="V38" s="46"/>
      <c r="W38" s="116"/>
      <c r="X38" s="46"/>
      <c r="Y38" s="2"/>
      <c r="Z38" s="2"/>
      <c r="AA38" s="2"/>
      <c r="AB38" s="2"/>
      <c r="AC38" s="2"/>
      <c r="AD38" s="2"/>
    </row>
    <row r="39" spans="1:30" x14ac:dyDescent="0.25">
      <c r="A39" s="87"/>
      <c r="B39" s="116"/>
      <c r="C39" s="46"/>
      <c r="D39" s="116"/>
      <c r="E39" s="117"/>
      <c r="G39" s="46"/>
      <c r="H39" s="49"/>
      <c r="I39" s="46"/>
      <c r="J39" s="26"/>
      <c r="K39" s="26"/>
      <c r="L39" s="26"/>
      <c r="M39" s="46"/>
      <c r="N39" s="46"/>
      <c r="O39" s="46"/>
      <c r="P39" s="46"/>
      <c r="Q39" s="124"/>
      <c r="R39" s="124"/>
      <c r="S39" s="124"/>
      <c r="T39" s="124"/>
      <c r="U39" s="124"/>
      <c r="V39" s="46"/>
      <c r="W39" s="116"/>
      <c r="X39" s="46"/>
      <c r="Y39" s="2"/>
      <c r="Z39" s="2"/>
      <c r="AA39" s="2"/>
      <c r="AB39" s="2"/>
      <c r="AC39" s="2"/>
      <c r="AD39" s="2"/>
    </row>
    <row r="40" spans="1:30" x14ac:dyDescent="0.25">
      <c r="A40" s="87"/>
      <c r="B40" s="116"/>
      <c r="C40" s="46"/>
      <c r="D40" s="116"/>
      <c r="E40" s="117"/>
      <c r="G40" s="46"/>
      <c r="H40" s="49"/>
      <c r="I40" s="46"/>
      <c r="J40" s="26"/>
      <c r="K40" s="26"/>
      <c r="L40" s="26"/>
      <c r="M40" s="46"/>
      <c r="N40" s="46"/>
      <c r="O40" s="46"/>
      <c r="P40" s="46"/>
      <c r="Q40" s="124"/>
      <c r="R40" s="124"/>
      <c r="S40" s="124"/>
      <c r="T40" s="124"/>
      <c r="U40" s="124"/>
      <c r="V40" s="46"/>
      <c r="W40" s="116"/>
      <c r="X40" s="46"/>
      <c r="Y40" s="2"/>
      <c r="Z40" s="2"/>
      <c r="AA40" s="2"/>
      <c r="AB40" s="2"/>
      <c r="AC40" s="2"/>
      <c r="AD40" s="2"/>
    </row>
    <row r="41" spans="1:30" x14ac:dyDescent="0.25">
      <c r="A41" s="87"/>
      <c r="B41" s="116"/>
      <c r="C41" s="46"/>
      <c r="D41" s="116"/>
      <c r="E41" s="117"/>
      <c r="G41" s="46"/>
      <c r="H41" s="49"/>
      <c r="I41" s="46"/>
      <c r="J41" s="26"/>
      <c r="K41" s="26"/>
      <c r="L41" s="26"/>
      <c r="M41" s="46"/>
      <c r="N41" s="46"/>
      <c r="O41" s="46"/>
      <c r="P41" s="46"/>
      <c r="Q41" s="124"/>
      <c r="R41" s="124"/>
      <c r="S41" s="124"/>
      <c r="T41" s="124"/>
      <c r="U41" s="124"/>
      <c r="V41" s="46"/>
      <c r="W41" s="116"/>
      <c r="X41" s="46"/>
      <c r="Y41" s="2"/>
      <c r="Z41" s="2"/>
      <c r="AA41" s="2"/>
      <c r="AB41" s="2"/>
      <c r="AC41" s="2"/>
      <c r="AD41" s="2"/>
    </row>
    <row r="42" spans="1:30" x14ac:dyDescent="0.25">
      <c r="A42" s="87"/>
      <c r="B42" s="116"/>
      <c r="C42" s="46"/>
      <c r="D42" s="116"/>
      <c r="E42" s="117"/>
      <c r="G42" s="46"/>
      <c r="H42" s="49"/>
      <c r="I42" s="46"/>
      <c r="J42" s="26"/>
      <c r="K42" s="26"/>
      <c r="L42" s="26"/>
      <c r="M42" s="46"/>
      <c r="N42" s="46"/>
      <c r="O42" s="46"/>
      <c r="P42" s="46"/>
      <c r="Q42" s="124"/>
      <c r="R42" s="124"/>
      <c r="S42" s="124"/>
      <c r="T42" s="124"/>
      <c r="U42" s="124"/>
      <c r="V42" s="46"/>
      <c r="W42" s="116"/>
      <c r="X42" s="46"/>
      <c r="Y42" s="2"/>
      <c r="Z42" s="2"/>
      <c r="AA42" s="2"/>
      <c r="AB42" s="2"/>
      <c r="AC42" s="2"/>
      <c r="AD42" s="2"/>
    </row>
    <row r="43" spans="1:30" x14ac:dyDescent="0.25">
      <c r="A43" s="87"/>
      <c r="B43" s="116"/>
      <c r="C43" s="46"/>
      <c r="D43" s="116"/>
      <c r="E43" s="117"/>
      <c r="G43" s="46"/>
      <c r="H43" s="49"/>
      <c r="I43" s="46"/>
      <c r="J43" s="26"/>
      <c r="K43" s="26"/>
      <c r="L43" s="26"/>
      <c r="M43" s="46"/>
      <c r="N43" s="46"/>
      <c r="O43" s="46"/>
      <c r="P43" s="46"/>
      <c r="Q43" s="124"/>
      <c r="R43" s="124"/>
      <c r="S43" s="124"/>
      <c r="T43" s="124"/>
      <c r="U43" s="124"/>
      <c r="V43" s="46"/>
      <c r="W43" s="116"/>
      <c r="X43" s="46"/>
      <c r="Y43" s="2"/>
      <c r="Z43" s="2"/>
      <c r="AA43" s="2"/>
      <c r="AB43" s="2"/>
      <c r="AC43" s="2"/>
      <c r="AD43" s="2"/>
    </row>
    <row r="44" spans="1:30" x14ac:dyDescent="0.25">
      <c r="A44" s="87"/>
      <c r="B44" s="116"/>
      <c r="C44" s="46"/>
      <c r="D44" s="116"/>
      <c r="E44" s="117"/>
      <c r="G44" s="46"/>
      <c r="H44" s="49"/>
      <c r="I44" s="46"/>
      <c r="J44" s="26"/>
      <c r="K44" s="26"/>
      <c r="L44" s="26"/>
      <c r="M44" s="46"/>
      <c r="N44" s="46"/>
      <c r="O44" s="46"/>
      <c r="P44" s="46"/>
      <c r="Q44" s="124"/>
      <c r="R44" s="124"/>
      <c r="S44" s="124"/>
      <c r="T44" s="124"/>
      <c r="U44" s="124"/>
      <c r="V44" s="46"/>
      <c r="W44" s="116"/>
      <c r="X44" s="46"/>
      <c r="Y44" s="2"/>
      <c r="Z44" s="2"/>
      <c r="AA44" s="2"/>
      <c r="AB44" s="2"/>
      <c r="AC44" s="2"/>
      <c r="AD44" s="2"/>
    </row>
    <row r="45" spans="1:30" x14ac:dyDescent="0.25">
      <c r="A45" s="87"/>
      <c r="B45" s="116"/>
      <c r="C45" s="46"/>
      <c r="D45" s="116"/>
      <c r="E45" s="117"/>
      <c r="G45" s="46"/>
      <c r="H45" s="49"/>
      <c r="I45" s="46"/>
      <c r="J45" s="26"/>
      <c r="K45" s="26"/>
      <c r="L45" s="26"/>
      <c r="M45" s="46"/>
      <c r="N45" s="46"/>
      <c r="O45" s="46"/>
      <c r="P45" s="46"/>
      <c r="Q45" s="124"/>
      <c r="R45" s="124"/>
      <c r="S45" s="124"/>
      <c r="T45" s="124"/>
      <c r="U45" s="124"/>
      <c r="V45" s="46"/>
      <c r="W45" s="116"/>
      <c r="X45" s="46"/>
      <c r="Y45" s="2"/>
      <c r="Z45" s="2"/>
      <c r="AA45" s="2"/>
      <c r="AB45" s="2"/>
      <c r="AC45" s="2"/>
      <c r="AD45" s="2"/>
    </row>
    <row r="46" spans="1:30" x14ac:dyDescent="0.25">
      <c r="A46" s="87"/>
      <c r="B46" s="116"/>
      <c r="C46" s="46"/>
      <c r="D46" s="116"/>
      <c r="E46" s="117"/>
      <c r="G46" s="46"/>
      <c r="H46" s="49"/>
      <c r="I46" s="46"/>
      <c r="J46" s="26"/>
      <c r="K46" s="26"/>
      <c r="L46" s="26"/>
      <c r="M46" s="46"/>
      <c r="N46" s="46"/>
      <c r="O46" s="46"/>
      <c r="P46" s="46"/>
      <c r="Q46" s="124"/>
      <c r="R46" s="124"/>
      <c r="S46" s="124"/>
      <c r="T46" s="124"/>
      <c r="U46" s="124"/>
      <c r="V46" s="46"/>
      <c r="W46" s="116"/>
      <c r="X46" s="46"/>
      <c r="Y46" s="2"/>
      <c r="Z46" s="2"/>
      <c r="AA46" s="2"/>
      <c r="AB46" s="2"/>
      <c r="AC46" s="2"/>
      <c r="AD46" s="2"/>
    </row>
    <row r="47" spans="1:30" x14ac:dyDescent="0.25">
      <c r="A47" s="87"/>
      <c r="B47" s="116"/>
      <c r="C47" s="46"/>
      <c r="D47" s="116"/>
      <c r="E47" s="117"/>
      <c r="G47" s="46"/>
      <c r="H47" s="49"/>
      <c r="I47" s="46"/>
      <c r="J47" s="26"/>
      <c r="K47" s="26"/>
      <c r="L47" s="26"/>
      <c r="M47" s="46"/>
      <c r="N47" s="46"/>
      <c r="O47" s="46"/>
      <c r="P47" s="46"/>
      <c r="Q47" s="124"/>
      <c r="R47" s="124"/>
      <c r="S47" s="124"/>
      <c r="T47" s="124"/>
      <c r="U47" s="124"/>
      <c r="V47" s="46"/>
      <c r="W47" s="116"/>
      <c r="X47" s="46"/>
      <c r="Y47" s="2"/>
      <c r="Z47" s="2"/>
      <c r="AA47" s="2"/>
      <c r="AB47" s="2"/>
      <c r="AC47" s="2"/>
      <c r="AD47" s="2"/>
    </row>
    <row r="48" spans="1:30" x14ac:dyDescent="0.25">
      <c r="A48" s="87"/>
      <c r="B48" s="116"/>
      <c r="C48" s="46"/>
      <c r="D48" s="116"/>
      <c r="E48" s="117"/>
      <c r="G48" s="46"/>
      <c r="H48" s="49"/>
      <c r="I48" s="46"/>
      <c r="J48" s="26"/>
      <c r="K48" s="26"/>
      <c r="L48" s="26"/>
      <c r="M48" s="46"/>
      <c r="N48" s="46"/>
      <c r="O48" s="46"/>
      <c r="P48" s="46"/>
      <c r="Q48" s="124"/>
      <c r="R48" s="124"/>
      <c r="S48" s="124"/>
      <c r="T48" s="124"/>
      <c r="U48" s="124"/>
      <c r="V48" s="46"/>
      <c r="W48" s="116"/>
      <c r="X48" s="46"/>
      <c r="Y48" s="2"/>
      <c r="Z48" s="2"/>
      <c r="AA48" s="2"/>
      <c r="AB48" s="2"/>
      <c r="AC48" s="2"/>
      <c r="AD48" s="2"/>
    </row>
    <row r="49" spans="1:30" x14ac:dyDescent="0.25">
      <c r="A49" s="87"/>
      <c r="B49" s="116"/>
      <c r="C49" s="46"/>
      <c r="D49" s="116"/>
      <c r="E49" s="117"/>
      <c r="G49" s="46"/>
      <c r="H49" s="49"/>
      <c r="I49" s="46"/>
      <c r="J49" s="26"/>
      <c r="K49" s="26"/>
      <c r="L49" s="26"/>
      <c r="M49" s="46"/>
      <c r="N49" s="46"/>
      <c r="O49" s="46"/>
      <c r="P49" s="46"/>
      <c r="Q49" s="124"/>
      <c r="R49" s="124"/>
      <c r="S49" s="124"/>
      <c r="T49" s="124"/>
      <c r="U49" s="124"/>
      <c r="V49" s="46"/>
      <c r="W49" s="116"/>
      <c r="X49" s="46"/>
      <c r="Y49" s="2"/>
      <c r="Z49" s="2"/>
      <c r="AA49" s="2"/>
      <c r="AB49" s="2"/>
      <c r="AC49" s="2"/>
      <c r="AD49" s="2"/>
    </row>
    <row r="50" spans="1:30" x14ac:dyDescent="0.25">
      <c r="A50" s="87"/>
      <c r="B50" s="116"/>
      <c r="C50" s="46"/>
      <c r="D50" s="116"/>
      <c r="E50" s="117"/>
      <c r="G50" s="46"/>
      <c r="H50" s="49"/>
      <c r="I50" s="46"/>
      <c r="J50" s="26"/>
      <c r="K50" s="26"/>
      <c r="L50" s="26"/>
      <c r="M50" s="46"/>
      <c r="N50" s="46"/>
      <c r="O50" s="46"/>
      <c r="P50" s="46"/>
      <c r="Q50" s="124"/>
      <c r="R50" s="124"/>
      <c r="S50" s="124"/>
      <c r="T50" s="124"/>
      <c r="U50" s="124"/>
      <c r="V50" s="46"/>
      <c r="W50" s="116"/>
      <c r="X50" s="46"/>
      <c r="Y50" s="2"/>
      <c r="Z50" s="2"/>
      <c r="AA50" s="2"/>
      <c r="AB50" s="2"/>
      <c r="AC50" s="2"/>
      <c r="AD50" s="2"/>
    </row>
    <row r="51" spans="1:30" x14ac:dyDescent="0.25">
      <c r="A51" s="87"/>
      <c r="B51" s="116"/>
      <c r="C51" s="46"/>
      <c r="D51" s="116"/>
      <c r="E51" s="117"/>
      <c r="G51" s="46"/>
      <c r="H51" s="49"/>
      <c r="I51" s="46"/>
      <c r="J51" s="26"/>
      <c r="K51" s="26"/>
      <c r="L51" s="26"/>
      <c r="M51" s="46"/>
      <c r="N51" s="46"/>
      <c r="O51" s="46"/>
      <c r="P51" s="46"/>
      <c r="Q51" s="124"/>
      <c r="R51" s="124"/>
      <c r="S51" s="124"/>
      <c r="T51" s="124"/>
      <c r="U51" s="124"/>
      <c r="V51" s="46"/>
      <c r="W51" s="116"/>
      <c r="X51" s="46"/>
      <c r="Y51" s="2"/>
      <c r="Z51" s="2"/>
      <c r="AA51" s="2"/>
      <c r="AB51" s="2"/>
      <c r="AC51" s="2"/>
      <c r="AD51" s="2"/>
    </row>
    <row r="52" spans="1:30" x14ac:dyDescent="0.25">
      <c r="A52" s="87"/>
      <c r="B52" s="116"/>
      <c r="C52" s="46"/>
      <c r="D52" s="116"/>
      <c r="E52" s="117"/>
      <c r="G52" s="46"/>
      <c r="H52" s="49"/>
      <c r="I52" s="46"/>
      <c r="J52" s="26"/>
      <c r="K52" s="26"/>
      <c r="L52" s="26"/>
      <c r="M52" s="46"/>
      <c r="N52" s="46"/>
      <c r="O52" s="46"/>
      <c r="P52" s="46"/>
      <c r="Q52" s="124"/>
      <c r="R52" s="124"/>
      <c r="S52" s="124"/>
      <c r="T52" s="124"/>
      <c r="U52" s="124"/>
      <c r="V52" s="46"/>
      <c r="W52" s="116"/>
      <c r="X52" s="46"/>
      <c r="Y52" s="2"/>
      <c r="Z52" s="2"/>
      <c r="AA52" s="2"/>
      <c r="AB52" s="2"/>
      <c r="AC52" s="2"/>
      <c r="AD52" s="2"/>
    </row>
    <row r="53" spans="1:30" x14ac:dyDescent="0.25">
      <c r="A53" s="87"/>
      <c r="B53" s="116"/>
      <c r="C53" s="46"/>
      <c r="D53" s="116"/>
      <c r="E53" s="117"/>
      <c r="G53" s="46"/>
      <c r="H53" s="49"/>
      <c r="I53" s="46"/>
      <c r="J53" s="26"/>
      <c r="K53" s="26"/>
      <c r="L53" s="26"/>
      <c r="M53" s="46"/>
      <c r="N53" s="46"/>
      <c r="O53" s="46"/>
      <c r="P53" s="46"/>
      <c r="Q53" s="124"/>
      <c r="R53" s="124"/>
      <c r="S53" s="124"/>
      <c r="T53" s="124"/>
      <c r="U53" s="124"/>
      <c r="V53" s="46"/>
      <c r="W53" s="116"/>
      <c r="X53" s="46"/>
      <c r="Y53" s="2"/>
      <c r="Z53" s="2"/>
      <c r="AA53" s="2"/>
      <c r="AB53" s="2"/>
      <c r="AC53" s="2"/>
      <c r="AD53" s="2"/>
    </row>
    <row r="54" spans="1:30" x14ac:dyDescent="0.25">
      <c r="A54" s="87"/>
      <c r="B54" s="116"/>
      <c r="C54" s="46"/>
      <c r="D54" s="116"/>
      <c r="E54" s="117"/>
      <c r="G54" s="46"/>
      <c r="H54" s="49"/>
      <c r="I54" s="46"/>
      <c r="J54" s="26"/>
      <c r="K54" s="26"/>
      <c r="L54" s="26"/>
      <c r="M54" s="46"/>
      <c r="N54" s="46"/>
      <c r="O54" s="46"/>
      <c r="P54" s="46"/>
      <c r="Q54" s="124"/>
      <c r="R54" s="124"/>
      <c r="S54" s="124"/>
      <c r="T54" s="124"/>
      <c r="U54" s="124"/>
      <c r="V54" s="46"/>
      <c r="W54" s="116"/>
      <c r="X54" s="46"/>
      <c r="Y54" s="2"/>
      <c r="Z54" s="2"/>
      <c r="AA54" s="2"/>
      <c r="AB54" s="2"/>
      <c r="AC54" s="2"/>
      <c r="AD54" s="2"/>
    </row>
    <row r="55" spans="1:30" x14ac:dyDescent="0.25">
      <c r="A55" s="87"/>
      <c r="B55" s="116"/>
      <c r="C55" s="46"/>
      <c r="D55" s="116"/>
      <c r="E55" s="117"/>
      <c r="G55" s="46"/>
      <c r="H55" s="49"/>
      <c r="I55" s="46"/>
      <c r="J55" s="26"/>
      <c r="K55" s="26"/>
      <c r="L55" s="26"/>
      <c r="M55" s="46"/>
      <c r="N55" s="46"/>
      <c r="O55" s="46"/>
      <c r="P55" s="46"/>
      <c r="Q55" s="124"/>
      <c r="R55" s="124"/>
      <c r="S55" s="124"/>
      <c r="T55" s="124"/>
      <c r="U55" s="124"/>
      <c r="V55" s="46"/>
      <c r="W55" s="116"/>
      <c r="X55" s="46"/>
      <c r="Y55" s="2"/>
      <c r="Z55" s="2"/>
      <c r="AA55" s="2"/>
      <c r="AB55" s="2"/>
      <c r="AC55" s="2"/>
      <c r="AD55" s="2"/>
    </row>
    <row r="56" spans="1:30" x14ac:dyDescent="0.25">
      <c r="A56" s="87"/>
      <c r="B56" s="116"/>
      <c r="C56" s="46"/>
      <c r="D56" s="116"/>
      <c r="E56" s="117"/>
      <c r="G56" s="46"/>
      <c r="H56" s="49"/>
      <c r="I56" s="46"/>
      <c r="J56" s="26"/>
      <c r="K56" s="26"/>
      <c r="L56" s="26"/>
      <c r="M56" s="46"/>
      <c r="N56" s="46"/>
      <c r="O56" s="46"/>
      <c r="P56" s="46"/>
      <c r="Q56" s="124"/>
      <c r="R56" s="124"/>
      <c r="S56" s="124"/>
      <c r="T56" s="124"/>
      <c r="U56" s="124"/>
      <c r="V56" s="46"/>
      <c r="W56" s="116"/>
      <c r="X56" s="46"/>
      <c r="Y56" s="2"/>
      <c r="Z56" s="2"/>
      <c r="AA56" s="2"/>
      <c r="AB56" s="2"/>
      <c r="AC56" s="2"/>
      <c r="AD56" s="2"/>
    </row>
    <row r="57" spans="1:30" x14ac:dyDescent="0.25">
      <c r="A57" s="87"/>
      <c r="B57" s="116"/>
      <c r="C57" s="46"/>
      <c r="D57" s="116"/>
      <c r="E57" s="117"/>
      <c r="G57" s="46"/>
      <c r="H57" s="49"/>
      <c r="I57" s="46"/>
      <c r="J57" s="26"/>
      <c r="K57" s="26"/>
      <c r="L57" s="26"/>
      <c r="M57" s="46"/>
      <c r="N57" s="46"/>
      <c r="O57" s="46"/>
      <c r="P57" s="46"/>
      <c r="Q57" s="124"/>
      <c r="R57" s="124"/>
      <c r="S57" s="124"/>
      <c r="T57" s="124"/>
      <c r="U57" s="124"/>
      <c r="V57" s="46"/>
      <c r="W57" s="116"/>
      <c r="X57" s="46"/>
      <c r="Y57" s="2"/>
      <c r="Z57" s="2"/>
      <c r="AA57" s="2"/>
      <c r="AB57" s="2"/>
      <c r="AC57" s="2"/>
      <c r="AD57" s="2"/>
    </row>
    <row r="58" spans="1:30" x14ac:dyDescent="0.25">
      <c r="A58" s="87"/>
      <c r="B58" s="116"/>
      <c r="C58" s="46"/>
      <c r="D58" s="116"/>
      <c r="E58" s="117"/>
      <c r="G58" s="46"/>
      <c r="H58" s="49"/>
      <c r="I58" s="46"/>
      <c r="J58" s="26"/>
      <c r="K58" s="26"/>
      <c r="L58" s="26"/>
      <c r="M58" s="46"/>
      <c r="N58" s="46"/>
      <c r="O58" s="46"/>
      <c r="P58" s="46"/>
      <c r="Q58" s="124"/>
      <c r="R58" s="124"/>
      <c r="S58" s="124"/>
      <c r="T58" s="124"/>
      <c r="U58" s="124"/>
      <c r="V58" s="46"/>
      <c r="W58" s="116"/>
      <c r="X58" s="46"/>
      <c r="Y58" s="2"/>
      <c r="Z58" s="2"/>
      <c r="AA58" s="2"/>
      <c r="AB58" s="2"/>
      <c r="AC58" s="2"/>
      <c r="AD58" s="2"/>
    </row>
    <row r="59" spans="1:30" x14ac:dyDescent="0.25">
      <c r="A59" s="87"/>
      <c r="B59" s="116"/>
      <c r="C59" s="46"/>
      <c r="D59" s="116"/>
      <c r="E59" s="117"/>
      <c r="G59" s="46"/>
      <c r="H59" s="49"/>
      <c r="I59" s="46"/>
      <c r="J59" s="26"/>
      <c r="K59" s="26"/>
      <c r="L59" s="26"/>
      <c r="M59" s="46"/>
      <c r="N59" s="46"/>
      <c r="O59" s="46"/>
      <c r="P59" s="46"/>
      <c r="Q59" s="124"/>
      <c r="R59" s="124"/>
      <c r="S59" s="124"/>
      <c r="T59" s="124"/>
      <c r="U59" s="124"/>
      <c r="V59" s="46"/>
      <c r="W59" s="116"/>
      <c r="X59" s="46"/>
      <c r="Y59" s="2"/>
      <c r="Z59" s="2"/>
      <c r="AA59" s="2"/>
      <c r="AB59" s="2"/>
      <c r="AC59" s="2"/>
      <c r="AD5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2019-08-28T11:09:00Z</dcterms:modified>
</cp:coreProperties>
</file>