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2" l="1"/>
  <c r="O18" i="2"/>
  <c r="N18" i="2"/>
  <c r="M18" i="2"/>
  <c r="L18" i="2"/>
  <c r="K18" i="2"/>
  <c r="AS15" i="2"/>
  <c r="AQ15" i="2"/>
  <c r="AR15" i="2" s="1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K19" i="2" l="1"/>
  <c r="E21" i="2"/>
  <c r="O19" i="2"/>
  <c r="M19" i="2"/>
  <c r="J19" i="2"/>
  <c r="K20" i="2"/>
  <c r="N19" i="2"/>
  <c r="L19" i="2"/>
  <c r="F20" i="2"/>
  <c r="N20" i="2" s="1"/>
  <c r="H20" i="2"/>
  <c r="K21" i="2"/>
  <c r="J21" i="2" s="1"/>
  <c r="O21" i="2"/>
  <c r="L20" i="2"/>
  <c r="M20" i="2"/>
  <c r="H21" i="2"/>
  <c r="M21" i="2" s="1"/>
  <c r="O20" i="2"/>
  <c r="J20" i="2"/>
  <c r="AF15" i="2"/>
  <c r="F21" i="2" l="1"/>
  <c r="N21" i="2" s="1"/>
  <c r="L21" i="2" l="1"/>
  <c r="L29" i="1" l="1"/>
  <c r="AQ22" i="1"/>
  <c r="AP22" i="1"/>
  <c r="AO22" i="1"/>
  <c r="AN22" i="1"/>
  <c r="AM22" i="1"/>
  <c r="AL22" i="1"/>
  <c r="AA22" i="1"/>
  <c r="M22" i="1"/>
  <c r="L22" i="1"/>
  <c r="K22" i="1"/>
  <c r="J22" i="1"/>
  <c r="I22" i="1"/>
  <c r="I27" i="1" s="1"/>
  <c r="H22" i="1"/>
  <c r="H27" i="1" s="1"/>
  <c r="G22" i="1"/>
  <c r="G27" i="1" s="1"/>
  <c r="F22" i="1"/>
  <c r="F27" i="1" s="1"/>
  <c r="E22" i="1"/>
  <c r="E27" i="1" s="1"/>
  <c r="O16" i="1"/>
  <c r="O14" i="1"/>
  <c r="O13" i="1"/>
  <c r="O12" i="1"/>
  <c r="O9" i="1"/>
  <c r="O22" i="1" s="1"/>
  <c r="M29" i="1" l="1"/>
  <c r="K29" i="1"/>
  <c r="O27" i="1"/>
  <c r="O30" i="1" s="1"/>
  <c r="N22" i="1"/>
  <c r="N27" i="1" s="1"/>
  <c r="F30" i="1"/>
  <c r="K27" i="1"/>
  <c r="L27" i="1"/>
  <c r="H30" i="1"/>
  <c r="N28" i="1"/>
  <c r="E30" i="1"/>
  <c r="G30" i="1"/>
  <c r="I30" i="1"/>
  <c r="M27" i="1"/>
  <c r="D24" i="1"/>
  <c r="N29" i="1"/>
  <c r="K30" i="1" l="1"/>
  <c r="N30" i="1"/>
  <c r="M30" i="1"/>
  <c r="L30" i="1"/>
</calcChain>
</file>

<file path=xl/sharedStrings.xml><?xml version="1.0" encoding="utf-8"?>
<sst xmlns="http://schemas.openxmlformats.org/spreadsheetml/2006/main" count="288" uniqueCount="134">
  <si>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</si>
  <si>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</si>
  <si>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</si>
  <si>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</si>
  <si>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</si>
  <si>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</si>
  <si>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</si>
  <si>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</si>
  <si>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</si>
  <si>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</si>
  <si>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</si>
  <si>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</si>
  <si>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</si>
  <si>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</si>
  <si>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</si>
  <si>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</si>
  <si>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</si>
  <si>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</si>
  <si>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</si>
  <si>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</si>
  <si>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</si>
  <si>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</si>
  <si>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</si>
  <si>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</si>
  <si>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</si>
  <si>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</si>
  <si>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</si>
  <si>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</si>
  <si>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</si>
  <si>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</si>
  <si>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</si>
  <si>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</si>
  <si>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</si>
  <si>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</si>
  <si>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Jussi-Pekka Maunuksela</t>
  </si>
  <si>
    <t>11.</t>
  </si>
  <si>
    <t>SMJ</t>
  </si>
  <si>
    <t>10.</t>
  </si>
  <si>
    <t>AA</t>
  </si>
  <si>
    <t>9.</t>
  </si>
  <si>
    <t>YKV</t>
  </si>
  <si>
    <t>12.</t>
  </si>
  <si>
    <t>UPV</t>
  </si>
  <si>
    <t>17.06. 2007  KoU - SMJ  2-0  (2-1, 4-2)</t>
  </si>
  <si>
    <t>16.05. 2010  UPV - KPL  0-2  (1-2, 1-4)</t>
  </si>
  <si>
    <t>4.  ottelu</t>
  </si>
  <si>
    <t>20.  ottelu</t>
  </si>
  <si>
    <t>18.07. 2010  Kiri - UPV  2-1  (2-7, 7-3, 1-0)</t>
  </si>
  <si>
    <t>ykköspesis</t>
  </si>
  <si>
    <t>KylKai</t>
  </si>
  <si>
    <t>suomensarja</t>
  </si>
  <si>
    <t>poikien superpesis</t>
  </si>
  <si>
    <t>KoU</t>
  </si>
  <si>
    <t>SMJ  2</t>
  </si>
  <si>
    <t>3.</t>
  </si>
  <si>
    <t>2.</t>
  </si>
  <si>
    <t>NJ</t>
  </si>
  <si>
    <t>Seurat</t>
  </si>
  <si>
    <t>KoU  = Koskenkorvan Urheilijat  (1945)</t>
  </si>
  <si>
    <t>NJ = Nurmon Jymy  (1925)</t>
  </si>
  <si>
    <t>AA = Alajärven Ankkurit  (1944)</t>
  </si>
  <si>
    <t>UPV = Ulvilan Pesä-Veikot  (1957)</t>
  </si>
  <si>
    <t>YKV = Ylistaron Kilpa-Veljet  (1945)</t>
  </si>
  <si>
    <t>SMJ = Seinäjoen Maila-Jussit  (1932)</t>
  </si>
  <si>
    <t>KyVo = Kyrön Voima  (1911),  kasvattajaseura</t>
  </si>
  <si>
    <t>10.3.1988   Isokyrö</t>
  </si>
  <si>
    <t>72.  ottelu</t>
  </si>
  <si>
    <t>17.06. 2012  NJ - Kiri  0-2  (2-4, 2-4)</t>
  </si>
  <si>
    <t>YKKÖSPESIS</t>
  </si>
  <si>
    <t>JymyJussit</t>
  </si>
  <si>
    <t>JymyJussit  2</t>
  </si>
  <si>
    <t>8.</t>
  </si>
  <si>
    <t>7.</t>
  </si>
  <si>
    <t>KylKai = Kylävuoren Kaiku, Kurikka</t>
  </si>
  <si>
    <t>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</si>
  <si>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</si>
  <si>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</si>
  <si>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</si>
  <si>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</si>
  <si>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</si>
  <si>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</si>
  <si>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</si>
  <si>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</si>
  <si>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</si>
  <si>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</si>
  <si>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</si>
  <si>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</si>
  <si>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</si>
  <si>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 - POJAT</t>
  </si>
  <si>
    <t>26.06. 2009  Kuopio</t>
  </si>
  <si>
    <t xml:space="preserve">  1-0  (3-2, 3-3)</t>
  </si>
  <si>
    <t>Tero Tuomela</t>
  </si>
  <si>
    <t>2136</t>
  </si>
  <si>
    <t>1v</t>
  </si>
  <si>
    <t xml:space="preserve"> ITÄ - LÄNSI - KORTTI</t>
  </si>
  <si>
    <t>6.</t>
  </si>
  <si>
    <t>Manse PP</t>
  </si>
  <si>
    <t>Manse PP = Manse PP Edustus, Tampere  (2015)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</si>
  <si>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</si>
  <si>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</si>
  <si>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</si>
  <si>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</si>
  <si>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</si>
  <si>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</si>
  <si>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</si>
  <si>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</si>
  <si>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</si>
  <si>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</si>
  <si>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</si>
  <si>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</si>
  <si>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</si>
  <si>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19 v  3 kk  7 pv</t>
  </si>
  <si>
    <t>Lyöty</t>
  </si>
  <si>
    <t xml:space="preserve">  22 v  4 kk  8 pv</t>
  </si>
  <si>
    <t>Tuotu</t>
  </si>
  <si>
    <t xml:space="preserve">  22 v  2 kk  6 pv</t>
  </si>
  <si>
    <t xml:space="preserve">  24 v  3 kk  7 pv</t>
  </si>
  <si>
    <t>3/6</t>
  </si>
  <si>
    <t>3/4</t>
  </si>
  <si>
    <t>0/2</t>
  </si>
  <si>
    <t>0-3  ViVe</t>
  </si>
  <si>
    <t>0/1</t>
  </si>
  <si>
    <t xml:space="preserve">       Runkosarja TOP-30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</si>
  <si>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</si>
  <si>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</si>
  <si>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</si>
  <si>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</si>
  <si>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</si>
  <si>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</si>
  <si>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</si>
  <si>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</si>
  <si>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</si>
  <si>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 xml:space="preserve"> Runkosarja TOP-10</t>
  </si>
  <si>
    <t>JymyJussit = Seinäjoen JymyJussit 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</si>
</sst>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165" fontId="3" fillId="7" borderId="4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8" borderId="1" xfId="0" applyFont="1" applyFill="1" applyBorder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9" borderId="8" xfId="0" applyFont="1" applyFill="1" applyBorder="1"/>
    <xf numFmtId="0" fontId="3" fillId="9" borderId="0" xfId="0" applyFont="1" applyFill="1" applyBorder="1" applyAlignment="1"/>
    <xf numFmtId="0" fontId="3" fillId="9" borderId="5" xfId="0" applyFont="1" applyFill="1" applyBorder="1"/>
    <xf numFmtId="0" fontId="3" fillId="9" borderId="0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11" xfId="0" applyFont="1" applyFill="1" applyBorder="1"/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85" customWidth="1"/>
    <col min="3" max="3" width="6.140625" style="84" customWidth="1"/>
    <col min="4" max="4" width="14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4.5703125" style="84" customWidth="1"/>
    <col min="34" max="34" width="12.42578125" style="84" customWidth="1"/>
    <col min="35" max="35" width="12" style="84" customWidth="1"/>
    <col min="36" max="36" width="11.285156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65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1"/>
    </row>
    <row r="2" spans="1:44" s="116" customFormat="1" ht="15" customHeight="1" x14ac:dyDescent="0.25">
      <c r="A2" s="114"/>
      <c r="B2" s="9" t="s">
        <v>12</v>
      </c>
      <c r="C2" s="10"/>
      <c r="D2" s="11"/>
      <c r="E2" s="12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9"/>
      <c r="P2" s="13" t="s">
        <v>122</v>
      </c>
      <c r="Q2" s="14"/>
      <c r="R2" s="14"/>
      <c r="S2" s="20"/>
      <c r="T2" s="19"/>
      <c r="U2" s="13" t="s">
        <v>16</v>
      </c>
      <c r="V2" s="14"/>
      <c r="W2" s="14"/>
      <c r="X2" s="14"/>
      <c r="Y2" s="14"/>
      <c r="Z2" s="15"/>
      <c r="AA2" s="19"/>
      <c r="AB2" s="21" t="s">
        <v>123</v>
      </c>
      <c r="AC2" s="13"/>
      <c r="AD2" s="14"/>
      <c r="AE2" s="20"/>
      <c r="AF2" s="19"/>
      <c r="AG2" s="21" t="s">
        <v>98</v>
      </c>
      <c r="AH2" s="14"/>
      <c r="AI2" s="14"/>
      <c r="AJ2" s="15"/>
      <c r="AK2" s="19"/>
      <c r="AL2" s="21" t="s">
        <v>99</v>
      </c>
      <c r="AM2" s="13"/>
      <c r="AN2" s="14"/>
      <c r="AO2" s="115" t="s">
        <v>100</v>
      </c>
      <c r="AP2" s="14"/>
      <c r="AQ2" s="15"/>
      <c r="AR2" s="51"/>
    </row>
    <row r="3" spans="1:44" s="116" customFormat="1" ht="15" customHeight="1" x14ac:dyDescent="0.25">
      <c r="A3" s="114"/>
      <c r="B3" s="18" t="s">
        <v>0</v>
      </c>
      <c r="C3" s="18" t="s">
        <v>4</v>
      </c>
      <c r="D3" s="12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2"/>
      <c r="P3" s="18" t="s">
        <v>5</v>
      </c>
      <c r="Q3" s="18" t="s">
        <v>6</v>
      </c>
      <c r="R3" s="18" t="s">
        <v>101</v>
      </c>
      <c r="S3" s="18" t="s">
        <v>17</v>
      </c>
      <c r="T3" s="22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2"/>
      <c r="AB3" s="18" t="s">
        <v>5</v>
      </c>
      <c r="AC3" s="18" t="s">
        <v>6</v>
      </c>
      <c r="AD3" s="18" t="s">
        <v>101</v>
      </c>
      <c r="AE3" s="18" t="s">
        <v>17</v>
      </c>
      <c r="AF3" s="22"/>
      <c r="AG3" s="18" t="s">
        <v>102</v>
      </c>
      <c r="AH3" s="18" t="s">
        <v>103</v>
      </c>
      <c r="AI3" s="15" t="s">
        <v>104</v>
      </c>
      <c r="AJ3" s="18" t="s">
        <v>105</v>
      </c>
      <c r="AK3" s="22"/>
      <c r="AL3" s="18" t="s">
        <v>23</v>
      </c>
      <c r="AM3" s="18" t="s">
        <v>24</v>
      </c>
      <c r="AN3" s="15" t="s">
        <v>106</v>
      </c>
      <c r="AO3" s="15" t="s">
        <v>31</v>
      </c>
      <c r="AP3" s="17" t="s">
        <v>32</v>
      </c>
      <c r="AQ3" s="18" t="s">
        <v>33</v>
      </c>
      <c r="AR3" s="51"/>
    </row>
    <row r="4" spans="1:44" s="116" customFormat="1" ht="15" customHeight="1" x14ac:dyDescent="0.25">
      <c r="A4" s="114"/>
      <c r="B4" s="23">
        <v>2004</v>
      </c>
      <c r="C4" s="23" t="s">
        <v>39</v>
      </c>
      <c r="D4" s="24" t="s">
        <v>49</v>
      </c>
      <c r="E4" s="23"/>
      <c r="F4" s="25" t="s">
        <v>50</v>
      </c>
      <c r="G4" s="23"/>
      <c r="H4" s="23"/>
      <c r="I4" s="23"/>
      <c r="J4" s="23"/>
      <c r="K4" s="23"/>
      <c r="L4" s="23"/>
      <c r="M4" s="23"/>
      <c r="N4" s="26"/>
      <c r="O4" s="22"/>
      <c r="P4" s="18"/>
      <c r="Q4" s="18"/>
      <c r="R4" s="18"/>
      <c r="S4" s="18"/>
      <c r="T4" s="22"/>
      <c r="U4" s="27"/>
      <c r="V4" s="28"/>
      <c r="W4" s="29"/>
      <c r="X4" s="28"/>
      <c r="Y4" s="28"/>
      <c r="Z4" s="41"/>
      <c r="AA4" s="22">
        <v>0</v>
      </c>
      <c r="AB4" s="18"/>
      <c r="AC4" s="18"/>
      <c r="AD4" s="18"/>
      <c r="AE4" s="18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51"/>
    </row>
    <row r="5" spans="1:44" s="116" customFormat="1" ht="15" customHeight="1" x14ac:dyDescent="0.25">
      <c r="A5" s="114"/>
      <c r="B5" s="33">
        <v>2005</v>
      </c>
      <c r="C5" s="33" t="s">
        <v>54</v>
      </c>
      <c r="D5" s="34" t="s">
        <v>52</v>
      </c>
      <c r="E5" s="33"/>
      <c r="F5" s="35" t="s">
        <v>51</v>
      </c>
      <c r="G5" s="33"/>
      <c r="H5" s="33"/>
      <c r="I5" s="33"/>
      <c r="J5" s="33"/>
      <c r="K5" s="33"/>
      <c r="L5" s="33"/>
      <c r="M5" s="33"/>
      <c r="N5" s="36"/>
      <c r="O5" s="22"/>
      <c r="P5" s="18"/>
      <c r="Q5" s="18"/>
      <c r="R5" s="18"/>
      <c r="S5" s="18"/>
      <c r="T5" s="22"/>
      <c r="U5" s="27"/>
      <c r="V5" s="28"/>
      <c r="W5" s="29"/>
      <c r="X5" s="28"/>
      <c r="Y5" s="28"/>
      <c r="Z5" s="41"/>
      <c r="AA5" s="22">
        <v>0</v>
      </c>
      <c r="AB5" s="18"/>
      <c r="AC5" s="18"/>
      <c r="AD5" s="18"/>
      <c r="AE5" s="18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51"/>
    </row>
    <row r="6" spans="1:44" s="116" customFormat="1" ht="15" customHeight="1" x14ac:dyDescent="0.25">
      <c r="A6" s="114"/>
      <c r="B6" s="23">
        <v>2006</v>
      </c>
      <c r="C6" s="23" t="s">
        <v>55</v>
      </c>
      <c r="D6" s="24" t="s">
        <v>53</v>
      </c>
      <c r="E6" s="23"/>
      <c r="F6" s="25" t="s">
        <v>50</v>
      </c>
      <c r="G6" s="23"/>
      <c r="H6" s="23"/>
      <c r="I6" s="23"/>
      <c r="J6" s="23"/>
      <c r="K6" s="23"/>
      <c r="L6" s="23"/>
      <c r="M6" s="23"/>
      <c r="N6" s="26"/>
      <c r="O6" s="22"/>
      <c r="P6" s="18"/>
      <c r="Q6" s="18"/>
      <c r="R6" s="18"/>
      <c r="S6" s="18"/>
      <c r="T6" s="22"/>
      <c r="U6" s="27"/>
      <c r="V6" s="28"/>
      <c r="W6" s="29"/>
      <c r="X6" s="28"/>
      <c r="Y6" s="28"/>
      <c r="Z6" s="41"/>
      <c r="AA6" s="22"/>
      <c r="AB6" s="18"/>
      <c r="AC6" s="18"/>
      <c r="AD6" s="18"/>
      <c r="AE6" s="18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51"/>
    </row>
    <row r="7" spans="1:44" s="116" customFormat="1" ht="15" customHeight="1" x14ac:dyDescent="0.25">
      <c r="A7" s="114"/>
      <c r="B7" s="23">
        <v>2007</v>
      </c>
      <c r="C7" s="23" t="s">
        <v>54</v>
      </c>
      <c r="D7" s="24" t="s">
        <v>53</v>
      </c>
      <c r="E7" s="23"/>
      <c r="F7" s="25" t="s">
        <v>50</v>
      </c>
      <c r="G7" s="23"/>
      <c r="H7" s="23"/>
      <c r="I7" s="23"/>
      <c r="J7" s="23"/>
      <c r="K7" s="23"/>
      <c r="L7" s="23"/>
      <c r="M7" s="23"/>
      <c r="N7" s="26"/>
      <c r="O7" s="22"/>
      <c r="P7" s="18"/>
      <c r="Q7" s="18"/>
      <c r="R7" s="18"/>
      <c r="S7" s="18"/>
      <c r="T7" s="22"/>
      <c r="U7" s="27"/>
      <c r="V7" s="28"/>
      <c r="W7" s="29"/>
      <c r="X7" s="28"/>
      <c r="Y7" s="28"/>
      <c r="Z7" s="41"/>
      <c r="AA7" s="22">
        <v>0</v>
      </c>
      <c r="AB7" s="18"/>
      <c r="AC7" s="18"/>
      <c r="AD7" s="18"/>
      <c r="AE7" s="18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51"/>
    </row>
    <row r="8" spans="1:44" s="116" customFormat="1" ht="15" customHeight="1" x14ac:dyDescent="0.25">
      <c r="A8" s="114"/>
      <c r="B8" s="37">
        <v>2007</v>
      </c>
      <c r="C8" s="37" t="s">
        <v>35</v>
      </c>
      <c r="D8" s="38" t="s">
        <v>38</v>
      </c>
      <c r="E8" s="37"/>
      <c r="F8" s="39" t="s">
        <v>48</v>
      </c>
      <c r="G8" s="87"/>
      <c r="H8" s="86"/>
      <c r="I8" s="37"/>
      <c r="J8" s="37"/>
      <c r="K8" s="37"/>
      <c r="L8" s="37"/>
      <c r="M8" s="37"/>
      <c r="N8" s="40"/>
      <c r="O8" s="22"/>
      <c r="P8" s="18"/>
      <c r="Q8" s="18"/>
      <c r="R8" s="18"/>
      <c r="S8" s="18"/>
      <c r="T8" s="22"/>
      <c r="U8" s="27"/>
      <c r="V8" s="28"/>
      <c r="W8" s="29"/>
      <c r="X8" s="28"/>
      <c r="Y8" s="28"/>
      <c r="Z8" s="41"/>
      <c r="AA8" s="22">
        <v>0</v>
      </c>
      <c r="AB8" s="18"/>
      <c r="AC8" s="18"/>
      <c r="AD8" s="18"/>
      <c r="AE8" s="18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51"/>
    </row>
    <row r="9" spans="1:44" s="116" customFormat="1" ht="15" customHeight="1" x14ac:dyDescent="0.25">
      <c r="A9" s="114"/>
      <c r="B9" s="28">
        <v>2007</v>
      </c>
      <c r="C9" s="28" t="s">
        <v>35</v>
      </c>
      <c r="D9" s="27" t="s">
        <v>36</v>
      </c>
      <c r="E9" s="28">
        <v>2</v>
      </c>
      <c r="F9" s="28">
        <v>0</v>
      </c>
      <c r="G9" s="28">
        <v>0</v>
      </c>
      <c r="H9" s="28">
        <v>0</v>
      </c>
      <c r="I9" s="28">
        <v>2</v>
      </c>
      <c r="J9" s="28">
        <v>2</v>
      </c>
      <c r="K9" s="28">
        <v>0</v>
      </c>
      <c r="L9" s="28">
        <v>0</v>
      </c>
      <c r="M9" s="28">
        <v>0</v>
      </c>
      <c r="N9" s="41">
        <v>0.4</v>
      </c>
      <c r="O9" s="22">
        <f>PRODUCT(I9/N9)</f>
        <v>5</v>
      </c>
      <c r="P9" s="18"/>
      <c r="Q9" s="18"/>
      <c r="R9" s="18"/>
      <c r="S9" s="18"/>
      <c r="T9" s="22"/>
      <c r="U9" s="30">
        <v>1</v>
      </c>
      <c r="V9" s="30">
        <v>0</v>
      </c>
      <c r="W9" s="30">
        <v>0</v>
      </c>
      <c r="X9" s="30">
        <v>0</v>
      </c>
      <c r="Y9" s="30">
        <v>5</v>
      </c>
      <c r="Z9" s="73">
        <v>1</v>
      </c>
      <c r="AA9" s="22">
        <v>66</v>
      </c>
      <c r="AB9" s="18"/>
      <c r="AC9" s="18"/>
      <c r="AD9" s="18"/>
      <c r="AE9" s="18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51"/>
    </row>
    <row r="10" spans="1:44" s="116" customFormat="1" ht="15" customHeight="1" x14ac:dyDescent="0.25">
      <c r="A10" s="114"/>
      <c r="B10" s="37">
        <v>2008</v>
      </c>
      <c r="C10" s="37" t="s">
        <v>37</v>
      </c>
      <c r="D10" s="38" t="s">
        <v>38</v>
      </c>
      <c r="E10" s="37"/>
      <c r="F10" s="39" t="s">
        <v>48</v>
      </c>
      <c r="G10" s="87"/>
      <c r="H10" s="86"/>
      <c r="I10" s="37"/>
      <c r="J10" s="37"/>
      <c r="K10" s="37"/>
      <c r="L10" s="37"/>
      <c r="M10" s="87"/>
      <c r="N10" s="40"/>
      <c r="O10" s="22">
        <v>0</v>
      </c>
      <c r="P10" s="18"/>
      <c r="Q10" s="18"/>
      <c r="R10" s="18"/>
      <c r="S10" s="18"/>
      <c r="T10" s="22"/>
      <c r="U10" s="27"/>
      <c r="V10" s="28"/>
      <c r="W10" s="29"/>
      <c r="X10" s="28"/>
      <c r="Y10" s="28"/>
      <c r="Z10" s="41"/>
      <c r="AA10" s="22"/>
      <c r="AB10" s="18"/>
      <c r="AC10" s="18"/>
      <c r="AD10" s="18"/>
      <c r="AE10" s="18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51"/>
    </row>
    <row r="11" spans="1:44" s="116" customFormat="1" ht="15" customHeight="1" x14ac:dyDescent="0.25">
      <c r="A11" s="114"/>
      <c r="B11" s="37">
        <v>2009</v>
      </c>
      <c r="C11" s="37" t="s">
        <v>39</v>
      </c>
      <c r="D11" s="38" t="s">
        <v>40</v>
      </c>
      <c r="E11" s="37"/>
      <c r="F11" s="39" t="s">
        <v>48</v>
      </c>
      <c r="G11" s="87"/>
      <c r="H11" s="86"/>
      <c r="I11" s="37"/>
      <c r="J11" s="37"/>
      <c r="K11" s="37"/>
      <c r="L11" s="37"/>
      <c r="M11" s="87"/>
      <c r="N11" s="40"/>
      <c r="O11" s="22"/>
      <c r="P11" s="18"/>
      <c r="Q11" s="18"/>
      <c r="R11" s="18"/>
      <c r="S11" s="18"/>
      <c r="T11" s="22"/>
      <c r="U11" s="27"/>
      <c r="V11" s="29"/>
      <c r="W11" s="29"/>
      <c r="X11" s="28"/>
      <c r="Y11" s="28"/>
      <c r="Z11" s="41"/>
      <c r="AA11" s="22"/>
      <c r="AB11" s="18"/>
      <c r="AC11" s="18"/>
      <c r="AD11" s="18"/>
      <c r="AE11" s="18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51"/>
    </row>
    <row r="12" spans="1:44" s="116" customFormat="1" ht="15" customHeight="1" x14ac:dyDescent="0.25">
      <c r="A12" s="114"/>
      <c r="B12" s="28">
        <v>2010</v>
      </c>
      <c r="C12" s="28" t="s">
        <v>41</v>
      </c>
      <c r="D12" s="27" t="s">
        <v>42</v>
      </c>
      <c r="E12" s="28">
        <v>24</v>
      </c>
      <c r="F12" s="42">
        <v>0</v>
      </c>
      <c r="G12" s="42">
        <v>1</v>
      </c>
      <c r="H12" s="42">
        <v>10</v>
      </c>
      <c r="I12" s="42">
        <v>74</v>
      </c>
      <c r="J12" s="28">
        <v>66</v>
      </c>
      <c r="K12" s="28">
        <v>5</v>
      </c>
      <c r="L12" s="28">
        <v>2</v>
      </c>
      <c r="M12" s="32">
        <v>1</v>
      </c>
      <c r="N12" s="41">
        <v>0.60699999999999998</v>
      </c>
      <c r="O12" s="22">
        <f>PRODUCT(I12/N12)</f>
        <v>121.91103789126853</v>
      </c>
      <c r="P12" s="18"/>
      <c r="Q12" s="18"/>
      <c r="R12" s="18"/>
      <c r="S12" s="18"/>
      <c r="T12" s="22"/>
      <c r="U12" s="30">
        <v>6</v>
      </c>
      <c r="V12" s="30">
        <v>0</v>
      </c>
      <c r="W12" s="30">
        <v>0</v>
      </c>
      <c r="X12" s="30">
        <v>5</v>
      </c>
      <c r="Y12" s="30">
        <v>12</v>
      </c>
      <c r="Z12" s="73">
        <v>0.42899999999999999</v>
      </c>
      <c r="AA12" s="22"/>
      <c r="AB12" s="18"/>
      <c r="AC12" s="18"/>
      <c r="AD12" s="18"/>
      <c r="AE12" s="18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51"/>
    </row>
    <row r="13" spans="1:44" s="116" customFormat="1" ht="15" customHeight="1" x14ac:dyDescent="0.25">
      <c r="A13" s="114"/>
      <c r="B13" s="28">
        <v>2011</v>
      </c>
      <c r="C13" s="28" t="s">
        <v>39</v>
      </c>
      <c r="D13" s="27" t="s">
        <v>56</v>
      </c>
      <c r="E13" s="28">
        <v>26</v>
      </c>
      <c r="F13" s="28">
        <v>0</v>
      </c>
      <c r="G13" s="28">
        <v>3</v>
      </c>
      <c r="H13" s="28">
        <v>23</v>
      </c>
      <c r="I13" s="28">
        <v>100</v>
      </c>
      <c r="J13" s="28">
        <v>88</v>
      </c>
      <c r="K13" s="28">
        <v>8</v>
      </c>
      <c r="L13" s="28">
        <v>1</v>
      </c>
      <c r="M13" s="32">
        <v>3</v>
      </c>
      <c r="N13" s="41">
        <v>0.64100000000000001</v>
      </c>
      <c r="O13" s="22">
        <f>PRODUCT(I13/N13)</f>
        <v>156.00624024960999</v>
      </c>
      <c r="P13" s="18"/>
      <c r="Q13" s="18"/>
      <c r="R13" s="18"/>
      <c r="S13" s="18"/>
      <c r="T13" s="22"/>
      <c r="U13" s="27"/>
      <c r="V13" s="29"/>
      <c r="W13" s="29"/>
      <c r="X13" s="28"/>
      <c r="Y13" s="28"/>
      <c r="Z13" s="41"/>
      <c r="AA13" s="22"/>
      <c r="AB13" s="18"/>
      <c r="AC13" s="18"/>
      <c r="AD13" s="18"/>
      <c r="AE13" s="18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51"/>
    </row>
    <row r="14" spans="1:44" s="116" customFormat="1" ht="15" customHeight="1" x14ac:dyDescent="0.25">
      <c r="A14" s="114"/>
      <c r="B14" s="28">
        <v>2012</v>
      </c>
      <c r="C14" s="28" t="s">
        <v>35</v>
      </c>
      <c r="D14" s="27" t="s">
        <v>56</v>
      </c>
      <c r="E14" s="28">
        <v>26</v>
      </c>
      <c r="F14" s="42">
        <v>1</v>
      </c>
      <c r="G14" s="42">
        <v>0</v>
      </c>
      <c r="H14" s="42">
        <v>10</v>
      </c>
      <c r="I14" s="42">
        <v>95</v>
      </c>
      <c r="J14" s="28">
        <v>84</v>
      </c>
      <c r="K14" s="28">
        <v>5</v>
      </c>
      <c r="L14" s="28">
        <v>5</v>
      </c>
      <c r="M14" s="32">
        <v>1</v>
      </c>
      <c r="N14" s="41">
        <v>0.625</v>
      </c>
      <c r="O14" s="22">
        <f>PRODUCT(I14/N14)</f>
        <v>152</v>
      </c>
      <c r="P14" s="18"/>
      <c r="Q14" s="18"/>
      <c r="R14" s="18"/>
      <c r="S14" s="18"/>
      <c r="T14" s="22"/>
      <c r="U14" s="30">
        <v>8</v>
      </c>
      <c r="V14" s="30">
        <v>0</v>
      </c>
      <c r="W14" s="30">
        <v>0</v>
      </c>
      <c r="X14" s="30">
        <v>6</v>
      </c>
      <c r="Y14" s="30">
        <v>26</v>
      </c>
      <c r="Z14" s="73">
        <v>0.66700000000000004</v>
      </c>
      <c r="AA14" s="22"/>
      <c r="AB14" s="18"/>
      <c r="AC14" s="18"/>
      <c r="AD14" s="18"/>
      <c r="AE14" s="18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51"/>
    </row>
    <row r="15" spans="1:44" s="116" customFormat="1" ht="15" customHeight="1" x14ac:dyDescent="0.25">
      <c r="A15" s="114"/>
      <c r="B15" s="37">
        <v>2013</v>
      </c>
      <c r="C15" s="37" t="s">
        <v>71</v>
      </c>
      <c r="D15" s="39" t="s">
        <v>70</v>
      </c>
      <c r="E15" s="37"/>
      <c r="F15" s="39" t="s">
        <v>48</v>
      </c>
      <c r="G15" s="87"/>
      <c r="H15" s="86"/>
      <c r="I15" s="37"/>
      <c r="J15" s="37"/>
      <c r="K15" s="37"/>
      <c r="L15" s="37"/>
      <c r="M15" s="87"/>
      <c r="N15" s="40"/>
      <c r="O15" s="22"/>
      <c r="P15" s="18"/>
      <c r="Q15" s="18"/>
      <c r="R15" s="18"/>
      <c r="S15" s="18"/>
      <c r="T15" s="22"/>
      <c r="U15" s="27"/>
      <c r="V15" s="29"/>
      <c r="W15" s="29"/>
      <c r="X15" s="28"/>
      <c r="Y15" s="28"/>
      <c r="Z15" s="41"/>
      <c r="AA15" s="22">
        <v>0</v>
      </c>
      <c r="AB15" s="18"/>
      <c r="AC15" s="18"/>
      <c r="AD15" s="18"/>
      <c r="AE15" s="18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51"/>
    </row>
    <row r="16" spans="1:44" s="116" customFormat="1" ht="15" customHeight="1" x14ac:dyDescent="0.25">
      <c r="A16" s="114"/>
      <c r="B16" s="28">
        <v>2013</v>
      </c>
      <c r="C16" s="28" t="s">
        <v>72</v>
      </c>
      <c r="D16" s="27" t="s">
        <v>69</v>
      </c>
      <c r="E16" s="28">
        <v>14</v>
      </c>
      <c r="F16" s="28">
        <v>0</v>
      </c>
      <c r="G16" s="28">
        <v>0</v>
      </c>
      <c r="H16" s="29">
        <v>8</v>
      </c>
      <c r="I16" s="28">
        <v>51</v>
      </c>
      <c r="J16" s="28">
        <v>46</v>
      </c>
      <c r="K16" s="28">
        <v>3</v>
      </c>
      <c r="L16" s="28">
        <v>2</v>
      </c>
      <c r="M16" s="32">
        <v>0</v>
      </c>
      <c r="N16" s="41">
        <v>0.68899999999999995</v>
      </c>
      <c r="O16" s="22">
        <f>PRODUCT(I16/N16)</f>
        <v>74.020319303338184</v>
      </c>
      <c r="P16" s="18"/>
      <c r="Q16" s="18"/>
      <c r="R16" s="18"/>
      <c r="S16" s="18"/>
      <c r="T16" s="22"/>
      <c r="U16" s="28"/>
      <c r="V16" s="29"/>
      <c r="W16" s="29"/>
      <c r="X16" s="28"/>
      <c r="Y16" s="28"/>
      <c r="Z16" s="41"/>
      <c r="AA16" s="22">
        <v>0</v>
      </c>
      <c r="AB16" s="18"/>
      <c r="AC16" s="18"/>
      <c r="AD16" s="18"/>
      <c r="AE16" s="18"/>
      <c r="AF16" s="22"/>
      <c r="AG16" s="27" t="s">
        <v>120</v>
      </c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51"/>
    </row>
    <row r="17" spans="1:45" s="116" customFormat="1" ht="15" customHeight="1" x14ac:dyDescent="0.25">
      <c r="A17" s="114"/>
      <c r="B17" s="37">
        <v>2014</v>
      </c>
      <c r="C17" s="37" t="s">
        <v>74</v>
      </c>
      <c r="D17" s="39" t="s">
        <v>42</v>
      </c>
      <c r="E17" s="37"/>
      <c r="F17" s="39" t="s">
        <v>48</v>
      </c>
      <c r="G17" s="87"/>
      <c r="H17" s="86"/>
      <c r="I17" s="37"/>
      <c r="J17" s="37"/>
      <c r="K17" s="37"/>
      <c r="L17" s="37"/>
      <c r="M17" s="87"/>
      <c r="N17" s="40"/>
      <c r="O17" s="22"/>
      <c r="P17" s="18"/>
      <c r="Q17" s="18"/>
      <c r="R17" s="18"/>
      <c r="S17" s="18"/>
      <c r="T17" s="22"/>
      <c r="U17" s="27"/>
      <c r="V17" s="29"/>
      <c r="W17" s="29"/>
      <c r="X17" s="28"/>
      <c r="Y17" s="28"/>
      <c r="Z17" s="41"/>
      <c r="AA17" s="22">
        <v>0</v>
      </c>
      <c r="AB17" s="18"/>
      <c r="AC17" s="18"/>
      <c r="AD17" s="18"/>
      <c r="AE17" s="18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51"/>
    </row>
    <row r="18" spans="1:45" s="116" customFormat="1" ht="15" customHeight="1" x14ac:dyDescent="0.25">
      <c r="A18" s="114"/>
      <c r="B18" s="28">
        <v>2015</v>
      </c>
      <c r="C18" s="28"/>
      <c r="D18" s="27"/>
      <c r="E18" s="28"/>
      <c r="F18" s="28"/>
      <c r="G18" s="32"/>
      <c r="H18" s="29"/>
      <c r="I18" s="28"/>
      <c r="J18" s="28"/>
      <c r="K18" s="28"/>
      <c r="L18" s="28"/>
      <c r="M18" s="32"/>
      <c r="N18" s="41"/>
      <c r="O18" s="22"/>
      <c r="P18" s="18"/>
      <c r="Q18" s="18"/>
      <c r="R18" s="18"/>
      <c r="S18" s="18"/>
      <c r="T18" s="22"/>
      <c r="U18" s="28"/>
      <c r="V18" s="29"/>
      <c r="W18" s="29"/>
      <c r="X18" s="28"/>
      <c r="Y18" s="28"/>
      <c r="Z18" s="41"/>
      <c r="AA18" s="22">
        <v>40</v>
      </c>
      <c r="AB18" s="18"/>
      <c r="AC18" s="18"/>
      <c r="AD18" s="18"/>
      <c r="AE18" s="18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51"/>
    </row>
    <row r="19" spans="1:45" s="116" customFormat="1" ht="15" customHeight="1" x14ac:dyDescent="0.25">
      <c r="A19" s="114"/>
      <c r="B19" s="37">
        <v>2016</v>
      </c>
      <c r="C19" s="37" t="s">
        <v>95</v>
      </c>
      <c r="D19" s="39" t="s">
        <v>42</v>
      </c>
      <c r="E19" s="37"/>
      <c r="F19" s="39" t="s">
        <v>48</v>
      </c>
      <c r="G19" s="87"/>
      <c r="H19" s="86"/>
      <c r="I19" s="37"/>
      <c r="J19" s="37"/>
      <c r="K19" s="37"/>
      <c r="L19" s="37"/>
      <c r="M19" s="87"/>
      <c r="N19" s="40"/>
      <c r="O19" s="22"/>
      <c r="P19" s="18"/>
      <c r="Q19" s="18"/>
      <c r="R19" s="18"/>
      <c r="S19" s="18"/>
      <c r="T19" s="22"/>
      <c r="U19" s="27"/>
      <c r="V19" s="29"/>
      <c r="W19" s="29"/>
      <c r="X19" s="28"/>
      <c r="Y19" s="28"/>
      <c r="Z19" s="41"/>
      <c r="AA19" s="22">
        <v>74</v>
      </c>
      <c r="AB19" s="18"/>
      <c r="AC19" s="18"/>
      <c r="AD19" s="18"/>
      <c r="AE19" s="18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51"/>
    </row>
    <row r="20" spans="1:45" s="116" customFormat="1" ht="15" customHeight="1" x14ac:dyDescent="0.25">
      <c r="A20" s="114"/>
      <c r="B20" s="37">
        <v>2017</v>
      </c>
      <c r="C20" s="37" t="s">
        <v>74</v>
      </c>
      <c r="D20" s="39" t="s">
        <v>96</v>
      </c>
      <c r="E20" s="37"/>
      <c r="F20" s="39" t="s">
        <v>48</v>
      </c>
      <c r="G20" s="87"/>
      <c r="H20" s="86"/>
      <c r="I20" s="37"/>
      <c r="J20" s="37"/>
      <c r="K20" s="37"/>
      <c r="L20" s="37"/>
      <c r="M20" s="87"/>
      <c r="N20" s="40"/>
      <c r="O20" s="22"/>
      <c r="P20" s="18"/>
      <c r="Q20" s="18"/>
      <c r="R20" s="18"/>
      <c r="S20" s="18"/>
      <c r="T20" s="22"/>
      <c r="U20" s="27"/>
      <c r="V20" s="29"/>
      <c r="W20" s="29"/>
      <c r="X20" s="28"/>
      <c r="Y20" s="28"/>
      <c r="Z20" s="41"/>
      <c r="AA20" s="22">
        <v>85</v>
      </c>
      <c r="AB20" s="18"/>
      <c r="AC20" s="18"/>
      <c r="AD20" s="18"/>
      <c r="AE20" s="18"/>
      <c r="AF20" s="22"/>
      <c r="AG20" s="27"/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51"/>
    </row>
    <row r="21" spans="1:45" s="116" customFormat="1" ht="15" customHeight="1" x14ac:dyDescent="0.25">
      <c r="A21" s="114"/>
      <c r="B21" s="37">
        <v>2018</v>
      </c>
      <c r="C21" s="37" t="s">
        <v>71</v>
      </c>
      <c r="D21" s="39" t="s">
        <v>42</v>
      </c>
      <c r="E21" s="37"/>
      <c r="F21" s="39" t="s">
        <v>48</v>
      </c>
      <c r="G21" s="87"/>
      <c r="H21" s="86"/>
      <c r="I21" s="37"/>
      <c r="J21" s="37"/>
      <c r="K21" s="37"/>
      <c r="L21" s="37"/>
      <c r="M21" s="87"/>
      <c r="N21" s="40"/>
      <c r="O21" s="22"/>
      <c r="P21" s="18"/>
      <c r="Q21" s="18"/>
      <c r="R21" s="18"/>
      <c r="S21" s="18"/>
      <c r="T21" s="22"/>
      <c r="U21" s="27"/>
      <c r="V21" s="29"/>
      <c r="W21" s="29"/>
      <c r="X21" s="28"/>
      <c r="Y21" s="28"/>
      <c r="Z21" s="41"/>
      <c r="AA21" s="22">
        <v>85</v>
      </c>
      <c r="AB21" s="18"/>
      <c r="AC21" s="18"/>
      <c r="AD21" s="18"/>
      <c r="AE21" s="18"/>
      <c r="AF21" s="22"/>
      <c r="AG21" s="27"/>
      <c r="AH21" s="27"/>
      <c r="AI21" s="27"/>
      <c r="AJ21" s="27"/>
      <c r="AK21" s="22"/>
      <c r="AL21" s="28"/>
      <c r="AM21" s="27"/>
      <c r="AN21" s="31"/>
      <c r="AO21" s="29"/>
      <c r="AP21" s="32"/>
      <c r="AQ21" s="28"/>
      <c r="AR21" s="51"/>
    </row>
    <row r="22" spans="1:45" s="116" customFormat="1" ht="15" customHeight="1" x14ac:dyDescent="0.25">
      <c r="A22" s="117"/>
      <c r="B22" s="16" t="s">
        <v>7</v>
      </c>
      <c r="C22" s="17"/>
      <c r="D22" s="15"/>
      <c r="E22" s="18">
        <f t="shared" ref="E22:M22" si="0">SUM(E4:E21)</f>
        <v>92</v>
      </c>
      <c r="F22" s="18">
        <f t="shared" si="0"/>
        <v>1</v>
      </c>
      <c r="G22" s="18">
        <f t="shared" si="0"/>
        <v>4</v>
      </c>
      <c r="H22" s="18">
        <f t="shared" si="0"/>
        <v>51</v>
      </c>
      <c r="I22" s="18">
        <f t="shared" si="0"/>
        <v>322</v>
      </c>
      <c r="J22" s="18">
        <f t="shared" si="0"/>
        <v>286</v>
      </c>
      <c r="K22" s="18">
        <f t="shared" si="0"/>
        <v>21</v>
      </c>
      <c r="L22" s="18">
        <f t="shared" si="0"/>
        <v>10</v>
      </c>
      <c r="M22" s="17">
        <f t="shared" si="0"/>
        <v>5</v>
      </c>
      <c r="N22" s="43">
        <f>PRODUCT(I22/O22)</f>
        <v>0.63269053341120773</v>
      </c>
      <c r="O22" s="94">
        <f>SUM(O7:O21)</f>
        <v>508.93759744421669</v>
      </c>
      <c r="P22" s="118" t="s">
        <v>107</v>
      </c>
      <c r="Q22" s="118" t="s">
        <v>107</v>
      </c>
      <c r="R22" s="118" t="s">
        <v>107</v>
      </c>
      <c r="S22" s="118" t="s">
        <v>107</v>
      </c>
      <c r="T22" s="49"/>
      <c r="U22" s="18">
        <v>15</v>
      </c>
      <c r="V22" s="18">
        <v>0</v>
      </c>
      <c r="W22" s="18">
        <v>0</v>
      </c>
      <c r="X22" s="18">
        <v>11</v>
      </c>
      <c r="Y22" s="18">
        <v>43</v>
      </c>
      <c r="Z22" s="43">
        <v>0.60599999999999998</v>
      </c>
      <c r="AA22" s="94">
        <f>SUM(AA3:AA21)</f>
        <v>350</v>
      </c>
      <c r="AB22" s="118" t="s">
        <v>107</v>
      </c>
      <c r="AC22" s="118" t="s">
        <v>107</v>
      </c>
      <c r="AD22" s="118" t="s">
        <v>107</v>
      </c>
      <c r="AE22" s="118" t="s">
        <v>107</v>
      </c>
      <c r="AF22" s="22"/>
      <c r="AG22" s="118" t="s">
        <v>121</v>
      </c>
      <c r="AH22" s="118" t="s">
        <v>108</v>
      </c>
      <c r="AI22" s="118" t="s">
        <v>108</v>
      </c>
      <c r="AJ22" s="118" t="s">
        <v>108</v>
      </c>
      <c r="AK22" s="22"/>
      <c r="AL22" s="18">
        <f t="shared" ref="AL22:AQ22" si="1">SUM(AL4:AL21)</f>
        <v>0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0</v>
      </c>
      <c r="AQ22" s="18">
        <f t="shared" si="1"/>
        <v>0</v>
      </c>
      <c r="AR22" s="51"/>
    </row>
    <row r="23" spans="1:45" s="116" customFormat="1" ht="15" customHeight="1" x14ac:dyDescent="0.25">
      <c r="A23" s="117"/>
      <c r="B23" s="2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9"/>
      <c r="O23" s="22"/>
      <c r="P23" s="21"/>
      <c r="Q23" s="13"/>
      <c r="R23" s="120"/>
      <c r="S23" s="121"/>
      <c r="T23" s="22"/>
      <c r="U23" s="17"/>
      <c r="V23" s="14"/>
      <c r="W23" s="14"/>
      <c r="X23" s="14"/>
      <c r="Y23" s="14"/>
      <c r="Z23" s="15"/>
      <c r="AA23" s="22"/>
      <c r="AB23" s="122"/>
      <c r="AC23" s="123"/>
      <c r="AD23" s="120"/>
      <c r="AE23" s="121"/>
      <c r="AF23" s="22"/>
      <c r="AG23" s="124">
        <v>0</v>
      </c>
      <c r="AH23" s="125">
        <v>0</v>
      </c>
      <c r="AI23" s="125">
        <v>0</v>
      </c>
      <c r="AJ23" s="126">
        <v>0</v>
      </c>
      <c r="AK23" s="22"/>
      <c r="AL23" s="17"/>
      <c r="AM23" s="14"/>
      <c r="AN23" s="14"/>
      <c r="AO23" s="14"/>
      <c r="AP23" s="14"/>
      <c r="AQ23" s="15"/>
      <c r="AR23" s="51"/>
    </row>
    <row r="24" spans="1:45" ht="15" customHeight="1" x14ac:dyDescent="0.25">
      <c r="A24" s="114"/>
      <c r="B24" s="44" t="s">
        <v>2</v>
      </c>
      <c r="C24" s="32"/>
      <c r="D24" s="45">
        <f>SUM(F22:H22)+((I22-F22-G22)/3)+(E22/3)+(AL22*25)+(AM22*25)+(AN22*10)+(AO22*25)+(AP22*20)+(AQ22*15)</f>
        <v>192.33333333333334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22"/>
      <c r="Q24" s="22"/>
      <c r="R24" s="22"/>
      <c r="S24" s="22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22"/>
      <c r="AG24" s="46"/>
      <c r="AH24" s="46"/>
      <c r="AI24" s="46"/>
      <c r="AJ24" s="46"/>
      <c r="AK24" s="22"/>
      <c r="AL24" s="46"/>
      <c r="AM24" s="46"/>
      <c r="AN24" s="46"/>
      <c r="AO24" s="46"/>
      <c r="AP24" s="46"/>
      <c r="AQ24" s="46"/>
      <c r="AR24" s="51"/>
    </row>
    <row r="25" spans="1:45" s="116" customFormat="1" ht="15" customHeight="1" x14ac:dyDescent="0.25">
      <c r="A25" s="114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9"/>
      <c r="P25" s="49"/>
      <c r="Q25" s="49"/>
      <c r="R25" s="49"/>
      <c r="S25" s="49"/>
      <c r="T25" s="49"/>
      <c r="U25" s="46"/>
      <c r="V25" s="50"/>
      <c r="W25" s="46"/>
      <c r="X25" s="46"/>
      <c r="Y25" s="46"/>
      <c r="Z25" s="46"/>
      <c r="AA25" s="46"/>
      <c r="AB25" s="46"/>
      <c r="AC25" s="46"/>
      <c r="AD25" s="46"/>
      <c r="AE25" s="46"/>
      <c r="AF25" s="22"/>
      <c r="AG25" s="46"/>
      <c r="AH25" s="46"/>
      <c r="AI25" s="46"/>
      <c r="AJ25" s="46"/>
      <c r="AK25" s="22"/>
      <c r="AL25" s="46"/>
      <c r="AM25" s="46"/>
      <c r="AN25" s="46"/>
      <c r="AO25" s="46"/>
      <c r="AP25" s="46"/>
      <c r="AQ25" s="46"/>
      <c r="AR25" s="51"/>
    </row>
    <row r="26" spans="1:45" ht="15" customHeight="1" x14ac:dyDescent="0.25">
      <c r="A26" s="114"/>
      <c r="B26" s="21" t="s">
        <v>25</v>
      </c>
      <c r="C26" s="52"/>
      <c r="D26" s="5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6"/>
      <c r="K26" s="18" t="s">
        <v>27</v>
      </c>
      <c r="L26" s="18" t="s">
        <v>28</v>
      </c>
      <c r="M26" s="18" t="s">
        <v>29</v>
      </c>
      <c r="N26" s="18" t="s">
        <v>22</v>
      </c>
      <c r="O26" s="22"/>
      <c r="P26" s="53" t="s">
        <v>30</v>
      </c>
      <c r="Q26" s="11"/>
      <c r="R26" s="11"/>
      <c r="S26" s="11"/>
      <c r="T26" s="54"/>
      <c r="U26" s="54"/>
      <c r="V26" s="54"/>
      <c r="W26" s="54"/>
      <c r="X26" s="54"/>
      <c r="Y26" s="11"/>
      <c r="Z26" s="11"/>
      <c r="AA26" s="11"/>
      <c r="AB26" s="54"/>
      <c r="AC26" s="54"/>
      <c r="AD26" s="11"/>
      <c r="AE26" s="55"/>
      <c r="AF26" s="22"/>
      <c r="AG26" s="53" t="s">
        <v>109</v>
      </c>
      <c r="AH26" s="11"/>
      <c r="AI26" s="54"/>
      <c r="AJ26" s="55"/>
      <c r="AK26" s="22"/>
      <c r="AL26" s="9" t="s">
        <v>110</v>
      </c>
      <c r="AM26" s="11"/>
      <c r="AN26" s="11"/>
      <c r="AO26" s="11"/>
      <c r="AP26" s="11"/>
      <c r="AQ26" s="55"/>
      <c r="AR26" s="51"/>
    </row>
    <row r="27" spans="1:45" ht="15" customHeight="1" x14ac:dyDescent="0.25">
      <c r="A27" s="114"/>
      <c r="B27" s="53" t="s">
        <v>13</v>
      </c>
      <c r="C27" s="11"/>
      <c r="D27" s="55"/>
      <c r="E27" s="28">
        <f>PRODUCT(E22)</f>
        <v>92</v>
      </c>
      <c r="F27" s="28">
        <f>PRODUCT(F22)</f>
        <v>1</v>
      </c>
      <c r="G27" s="28">
        <f>PRODUCT(G22)</f>
        <v>4</v>
      </c>
      <c r="H27" s="28">
        <f>PRODUCT(H22)</f>
        <v>51</v>
      </c>
      <c r="I27" s="28">
        <f>PRODUCT(I22)</f>
        <v>322</v>
      </c>
      <c r="J27" s="46"/>
      <c r="K27" s="56">
        <f>PRODUCT((F27+G27)/E27)</f>
        <v>5.434782608695652E-2</v>
      </c>
      <c r="L27" s="56">
        <f>PRODUCT(H27/E27)</f>
        <v>0.55434782608695654</v>
      </c>
      <c r="M27" s="56">
        <f>PRODUCT(I27/E27)</f>
        <v>3.5</v>
      </c>
      <c r="N27" s="57">
        <f>PRODUCT(N22)</f>
        <v>0.63269053341120773</v>
      </c>
      <c r="O27" s="22">
        <f>PRODUCT(O22)</f>
        <v>508.93759744421669</v>
      </c>
      <c r="P27" s="58" t="s">
        <v>9</v>
      </c>
      <c r="Q27" s="59"/>
      <c r="R27" s="60" t="s">
        <v>43</v>
      </c>
      <c r="S27" s="60"/>
      <c r="T27" s="60"/>
      <c r="U27" s="60"/>
      <c r="V27" s="60"/>
      <c r="W27" s="60"/>
      <c r="X27" s="60"/>
      <c r="Y27" s="61"/>
      <c r="Z27" s="61"/>
      <c r="AA27" s="61" t="s">
        <v>11</v>
      </c>
      <c r="AB27" s="60"/>
      <c r="AC27" s="60"/>
      <c r="AD27" s="61" t="s">
        <v>111</v>
      </c>
      <c r="AE27" s="127"/>
      <c r="AF27" s="22"/>
      <c r="AG27" s="65"/>
      <c r="AH27" s="128"/>
      <c r="AI27" s="60"/>
      <c r="AJ27" s="127"/>
      <c r="AK27" s="22"/>
      <c r="AL27" s="58"/>
      <c r="AM27" s="61"/>
      <c r="AN27" s="60"/>
      <c r="AO27" s="60"/>
      <c r="AP27" s="60"/>
      <c r="AQ27" s="127"/>
      <c r="AR27" s="51"/>
    </row>
    <row r="28" spans="1:45" ht="15" customHeight="1" x14ac:dyDescent="0.25">
      <c r="A28" s="114"/>
      <c r="B28" s="62" t="s">
        <v>15</v>
      </c>
      <c r="C28" s="63"/>
      <c r="D28" s="64"/>
      <c r="E28" s="28">
        <v>3</v>
      </c>
      <c r="F28" s="28">
        <v>0</v>
      </c>
      <c r="G28" s="28">
        <v>0</v>
      </c>
      <c r="H28" s="28">
        <v>3</v>
      </c>
      <c r="I28" s="28">
        <v>9</v>
      </c>
      <c r="J28" s="46"/>
      <c r="K28" s="56">
        <v>0</v>
      </c>
      <c r="L28" s="56">
        <v>1</v>
      </c>
      <c r="M28" s="56">
        <v>3</v>
      </c>
      <c r="N28" s="41">
        <f>PRODUCT(I28/O28)</f>
        <v>0.5625</v>
      </c>
      <c r="O28" s="22">
        <v>16</v>
      </c>
      <c r="P28" s="65" t="s">
        <v>112</v>
      </c>
      <c r="Q28" s="66"/>
      <c r="R28" s="67" t="s">
        <v>47</v>
      </c>
      <c r="S28" s="67"/>
      <c r="T28" s="67"/>
      <c r="U28" s="67"/>
      <c r="V28" s="67"/>
      <c r="W28" s="67"/>
      <c r="X28" s="67"/>
      <c r="Y28" s="68"/>
      <c r="Z28" s="68"/>
      <c r="AA28" s="68" t="s">
        <v>46</v>
      </c>
      <c r="AB28" s="67"/>
      <c r="AC28" s="67"/>
      <c r="AD28" s="68" t="s">
        <v>113</v>
      </c>
      <c r="AE28" s="129"/>
      <c r="AF28" s="22"/>
      <c r="AG28" s="65"/>
      <c r="AH28" s="130"/>
      <c r="AI28" s="67"/>
      <c r="AJ28" s="129"/>
      <c r="AK28" s="22"/>
      <c r="AL28" s="65"/>
      <c r="AM28" s="68"/>
      <c r="AN28" s="67"/>
      <c r="AO28" s="67"/>
      <c r="AP28" s="67"/>
      <c r="AQ28" s="129"/>
      <c r="AR28" s="51"/>
    </row>
    <row r="29" spans="1:45" ht="15" customHeight="1" x14ac:dyDescent="0.25">
      <c r="A29" s="114"/>
      <c r="B29" s="69" t="s">
        <v>16</v>
      </c>
      <c r="C29" s="70"/>
      <c r="D29" s="71"/>
      <c r="E29" s="30">
        <v>15</v>
      </c>
      <c r="F29" s="30">
        <v>0</v>
      </c>
      <c r="G29" s="30">
        <v>0</v>
      </c>
      <c r="H29" s="30">
        <v>11</v>
      </c>
      <c r="I29" s="30">
        <v>43</v>
      </c>
      <c r="J29" s="46"/>
      <c r="K29" s="72">
        <f>PRODUCT((F29+G29)/E29)</f>
        <v>0</v>
      </c>
      <c r="L29" s="72">
        <f>PRODUCT(H29/E29)</f>
        <v>0.73333333333333328</v>
      </c>
      <c r="M29" s="72">
        <f>PRODUCT(I29/E29)</f>
        <v>2.8666666666666667</v>
      </c>
      <c r="N29" s="131">
        <f>PRODUCT(I29/O29)</f>
        <v>0.60563380281690138</v>
      </c>
      <c r="O29" s="22">
        <v>71</v>
      </c>
      <c r="P29" s="65" t="s">
        <v>114</v>
      </c>
      <c r="Q29" s="66"/>
      <c r="R29" s="67" t="s">
        <v>44</v>
      </c>
      <c r="S29" s="67"/>
      <c r="T29" s="67"/>
      <c r="U29" s="67"/>
      <c r="V29" s="67"/>
      <c r="W29" s="67"/>
      <c r="X29" s="67"/>
      <c r="Y29" s="68"/>
      <c r="Z29" s="68"/>
      <c r="AA29" s="68" t="s">
        <v>45</v>
      </c>
      <c r="AB29" s="67"/>
      <c r="AC29" s="67"/>
      <c r="AD29" s="68" t="s">
        <v>115</v>
      </c>
      <c r="AE29" s="129"/>
      <c r="AF29" s="22"/>
      <c r="AG29" s="132"/>
      <c r="AH29" s="130"/>
      <c r="AI29" s="67"/>
      <c r="AJ29" s="129"/>
      <c r="AK29" s="22"/>
      <c r="AL29" s="65"/>
      <c r="AM29" s="68"/>
      <c r="AN29" s="67"/>
      <c r="AO29" s="67"/>
      <c r="AP29" s="67"/>
      <c r="AQ29" s="129"/>
      <c r="AR29" s="51"/>
    </row>
    <row r="30" spans="1:45" ht="15" customHeight="1" x14ac:dyDescent="0.25">
      <c r="A30" s="114"/>
      <c r="B30" s="74" t="s">
        <v>26</v>
      </c>
      <c r="C30" s="75"/>
      <c r="D30" s="76"/>
      <c r="E30" s="18">
        <f>SUM(E27:E29)</f>
        <v>110</v>
      </c>
      <c r="F30" s="18">
        <f>SUM(F27:F29)</f>
        <v>1</v>
      </c>
      <c r="G30" s="18">
        <f>SUM(G27:G29)</f>
        <v>4</v>
      </c>
      <c r="H30" s="18">
        <f>SUM(H27:H29)</f>
        <v>65</v>
      </c>
      <c r="I30" s="18">
        <f>SUM(I27:I29)</f>
        <v>374</v>
      </c>
      <c r="J30" s="46"/>
      <c r="K30" s="77">
        <f>PRODUCT((F30+G30)/E30)</f>
        <v>4.5454545454545456E-2</v>
      </c>
      <c r="L30" s="77">
        <f>PRODUCT(H30/E30)</f>
        <v>0.59090909090909094</v>
      </c>
      <c r="M30" s="77">
        <f>PRODUCT(I30/E30)</f>
        <v>3.4</v>
      </c>
      <c r="N30" s="43">
        <f>PRODUCT(I30/O30)</f>
        <v>0.62758248783759385</v>
      </c>
      <c r="O30" s="22">
        <f>SUM(O27:O29)</f>
        <v>595.93759744421664</v>
      </c>
      <c r="P30" s="78" t="s">
        <v>10</v>
      </c>
      <c r="Q30" s="79"/>
      <c r="R30" s="80" t="s">
        <v>67</v>
      </c>
      <c r="S30" s="80"/>
      <c r="T30" s="80"/>
      <c r="U30" s="80"/>
      <c r="V30" s="80"/>
      <c r="W30" s="80"/>
      <c r="X30" s="80"/>
      <c r="Y30" s="81"/>
      <c r="Z30" s="81"/>
      <c r="AA30" s="81" t="s">
        <v>66</v>
      </c>
      <c r="AB30" s="80"/>
      <c r="AC30" s="80"/>
      <c r="AD30" s="81" t="s">
        <v>116</v>
      </c>
      <c r="AE30" s="133"/>
      <c r="AF30" s="22"/>
      <c r="AG30" s="134"/>
      <c r="AH30" s="135"/>
      <c r="AI30" s="136"/>
      <c r="AJ30" s="133"/>
      <c r="AK30" s="22"/>
      <c r="AL30" s="78"/>
      <c r="AM30" s="81"/>
      <c r="AN30" s="80"/>
      <c r="AO30" s="80"/>
      <c r="AP30" s="80"/>
      <c r="AQ30" s="133"/>
      <c r="AR30" s="51"/>
    </row>
    <row r="31" spans="1:45" ht="15" customHeight="1" x14ac:dyDescent="0.25">
      <c r="A31" s="114"/>
      <c r="B31" s="48"/>
      <c r="C31" s="48"/>
      <c r="D31" s="48"/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22"/>
      <c r="P31" s="46"/>
      <c r="Q31" s="50"/>
      <c r="R31" s="46"/>
      <c r="S31" s="46"/>
      <c r="T31" s="22"/>
      <c r="U31" s="22"/>
      <c r="V31" s="50"/>
      <c r="W31" s="46"/>
      <c r="X31" s="46"/>
      <c r="Y31" s="22"/>
      <c r="Z31" s="22"/>
      <c r="AA31" s="22"/>
      <c r="AB31" s="22"/>
      <c r="AC31" s="22"/>
      <c r="AD31" s="22"/>
      <c r="AE31" s="22"/>
      <c r="AF31" s="22"/>
      <c r="AG31" s="22"/>
      <c r="AH31" s="82"/>
      <c r="AI31" s="46"/>
      <c r="AJ31" s="46"/>
      <c r="AK31" s="22"/>
      <c r="AL31" s="46"/>
      <c r="AM31" s="46"/>
      <c r="AN31" s="46"/>
      <c r="AO31" s="46"/>
      <c r="AP31" s="46"/>
      <c r="AQ31" s="46"/>
      <c r="AR31" s="51"/>
    </row>
    <row r="32" spans="1:45" ht="15" customHeight="1" x14ac:dyDescent="0.2">
      <c r="A32" s="114"/>
      <c r="B32" s="151" t="s">
        <v>57</v>
      </c>
      <c r="C32" s="151"/>
      <c r="D32" s="151" t="s">
        <v>64</v>
      </c>
      <c r="E32" s="151"/>
      <c r="F32" s="151"/>
      <c r="G32" s="151"/>
      <c r="H32" s="151"/>
      <c r="I32" s="151"/>
      <c r="J32" s="151"/>
      <c r="K32" s="151"/>
      <c r="L32" s="151" t="s">
        <v>62</v>
      </c>
      <c r="M32" s="151"/>
      <c r="N32" s="47"/>
      <c r="O32" s="22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ht="15" customHeight="1" x14ac:dyDescent="0.2">
      <c r="A33" s="114"/>
      <c r="B33" s="151"/>
      <c r="C33" s="151"/>
      <c r="D33" s="151" t="s">
        <v>73</v>
      </c>
      <c r="E33" s="151"/>
      <c r="F33" s="151"/>
      <c r="G33" s="151"/>
      <c r="H33" s="151"/>
      <c r="I33" s="151"/>
      <c r="J33" s="151"/>
      <c r="K33" s="151"/>
      <c r="L33" s="151" t="s">
        <v>61</v>
      </c>
      <c r="M33" s="151"/>
      <c r="N33" s="46"/>
      <c r="O33" s="22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ht="15" customHeight="1" x14ac:dyDescent="0.2">
      <c r="A34" s="114"/>
      <c r="B34" s="151"/>
      <c r="C34" s="151"/>
      <c r="D34" s="151" t="s">
        <v>58</v>
      </c>
      <c r="E34" s="151"/>
      <c r="F34" s="151"/>
      <c r="G34" s="151"/>
      <c r="H34" s="151"/>
      <c r="I34" s="151"/>
      <c r="J34" s="151"/>
      <c r="K34" s="151"/>
      <c r="L34" s="151" t="s">
        <v>59</v>
      </c>
      <c r="M34" s="151"/>
      <c r="N34" s="46"/>
      <c r="O34" s="22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s="7" customFormat="1" ht="15" customHeight="1" x14ac:dyDescent="0.2">
      <c r="A35" s="8"/>
      <c r="B35" s="151"/>
      <c r="C35" s="151"/>
      <c r="D35" s="151" t="s">
        <v>63</v>
      </c>
      <c r="E35" s="151"/>
      <c r="F35" s="151"/>
      <c r="G35" s="151"/>
      <c r="H35" s="151"/>
      <c r="I35" s="151"/>
      <c r="J35" s="151"/>
      <c r="K35" s="151"/>
      <c r="L35" s="151" t="s">
        <v>133</v>
      </c>
      <c r="M35" s="151"/>
      <c r="N35" s="46"/>
      <c r="O35" s="22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s="7" customFormat="1" ht="15" customHeight="1" x14ac:dyDescent="0.25">
      <c r="A36" s="8"/>
      <c r="B36" s="151"/>
      <c r="C36" s="151"/>
      <c r="D36" s="151" t="s">
        <v>60</v>
      </c>
      <c r="E36" s="151"/>
      <c r="F36" s="151"/>
      <c r="G36" s="151"/>
      <c r="H36" s="151"/>
      <c r="I36" s="151"/>
      <c r="J36" s="151"/>
      <c r="K36" s="151"/>
      <c r="L36" s="151" t="s">
        <v>97</v>
      </c>
      <c r="M36" s="151"/>
      <c r="N36" s="46"/>
      <c r="O36" s="22"/>
      <c r="P36" s="46"/>
      <c r="Q36" s="50"/>
      <c r="R36" s="46"/>
      <c r="S36" s="46"/>
      <c r="T36" s="22"/>
      <c r="U36" s="22"/>
      <c r="V36" s="82"/>
      <c r="W36" s="46"/>
      <c r="X36" s="46"/>
      <c r="Y36" s="46"/>
      <c r="Z36" s="46"/>
      <c r="AA36" s="46"/>
      <c r="AB36" s="46"/>
      <c r="AC36" s="46"/>
      <c r="AD36" s="46"/>
      <c r="AE36" s="46"/>
      <c r="AF36" s="51"/>
      <c r="AG36" s="1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1"/>
    </row>
    <row r="37" spans="1:45" s="7" customFormat="1" ht="15" customHeight="1" x14ac:dyDescent="0.25">
      <c r="A37" s="8"/>
      <c r="B37" s="46"/>
      <c r="C37" s="1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2"/>
      <c r="P37" s="46"/>
      <c r="Q37" s="50"/>
      <c r="R37" s="46"/>
      <c r="S37" s="46"/>
      <c r="T37" s="22"/>
      <c r="U37" s="22"/>
      <c r="V37" s="82"/>
      <c r="W37" s="46"/>
      <c r="X37" s="46"/>
      <c r="Y37" s="46"/>
      <c r="Z37" s="46"/>
      <c r="AA37" s="46"/>
      <c r="AB37" s="46"/>
      <c r="AC37" s="46"/>
      <c r="AD37" s="46"/>
      <c r="AE37" s="46"/>
      <c r="AF37" s="51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1"/>
    </row>
    <row r="38" spans="1:45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2"/>
      <c r="P38" s="46"/>
      <c r="Q38" s="50"/>
      <c r="R38" s="46"/>
      <c r="S38" s="46"/>
      <c r="T38" s="22"/>
      <c r="U38" s="22"/>
      <c r="V38" s="82"/>
      <c r="W38" s="46"/>
      <c r="X38" s="46"/>
      <c r="Y38" s="46"/>
      <c r="Z38" s="46"/>
      <c r="AA38" s="46"/>
      <c r="AB38" s="46"/>
      <c r="AC38" s="46"/>
      <c r="AD38" s="46"/>
      <c r="AE38" s="46"/>
      <c r="AF38" s="51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1"/>
    </row>
    <row r="39" spans="1:45" s="7" customFormat="1" ht="15" customHeight="1" x14ac:dyDescent="0.25">
      <c r="A39" s="8"/>
      <c r="B39" s="46"/>
      <c r="C39" s="1"/>
      <c r="D39" s="46"/>
      <c r="E39" s="46"/>
      <c r="F39" s="46"/>
      <c r="G39" s="46"/>
      <c r="H39" s="46"/>
      <c r="I39" s="46"/>
      <c r="J39" s="46"/>
      <c r="K39" s="46"/>
      <c r="L39" s="46"/>
      <c r="M39" s="83"/>
      <c r="N39" s="83"/>
      <c r="O39" s="22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1"/>
    </row>
    <row r="40" spans="1:45" s="7" customFormat="1" ht="15" customHeight="1" x14ac:dyDescent="0.25">
      <c r="A40" s="8"/>
      <c r="B40" s="46"/>
      <c r="C40" s="1"/>
      <c r="D40" s="46"/>
      <c r="E40" s="46"/>
      <c r="F40" s="46"/>
      <c r="G40" s="46"/>
      <c r="H40" s="46"/>
      <c r="I40" s="46"/>
      <c r="J40" s="46"/>
      <c r="K40" s="46"/>
      <c r="L40" s="46"/>
      <c r="M40" s="83"/>
      <c r="N40" s="83"/>
      <c r="O40" s="22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1"/>
    </row>
    <row r="41" spans="1:45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2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1"/>
    </row>
    <row r="42" spans="1:45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1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1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82"/>
      <c r="AI44" s="46"/>
      <c r="AJ44" s="46"/>
      <c r="AK44" s="46"/>
      <c r="AL44" s="46"/>
      <c r="AM44" s="46"/>
      <c r="AN44" s="46"/>
      <c r="AO44" s="46"/>
      <c r="AP44" s="46"/>
      <c r="AQ44" s="46"/>
      <c r="AR44" s="51"/>
    </row>
    <row r="45" spans="1:45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82"/>
      <c r="AI45" s="46"/>
      <c r="AJ45" s="46"/>
      <c r="AK45" s="46"/>
      <c r="AL45" s="46"/>
      <c r="AM45" s="46"/>
      <c r="AN45" s="46"/>
      <c r="AO45" s="46"/>
      <c r="AP45" s="46"/>
      <c r="AQ45" s="46"/>
      <c r="AR45" s="51"/>
    </row>
    <row r="46" spans="1:45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82"/>
      <c r="AI46" s="46"/>
      <c r="AJ46" s="46"/>
      <c r="AK46" s="46"/>
      <c r="AL46" s="46"/>
      <c r="AM46" s="46"/>
      <c r="AN46" s="46"/>
      <c r="AO46" s="46"/>
      <c r="AP46" s="46"/>
      <c r="AQ46" s="46"/>
      <c r="AR46" s="51"/>
    </row>
    <row r="47" spans="1:45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82"/>
      <c r="AI47" s="46"/>
      <c r="AJ47" s="46"/>
      <c r="AK47" s="46"/>
      <c r="AL47" s="46"/>
      <c r="AM47" s="46"/>
      <c r="AN47" s="46"/>
      <c r="AO47" s="46"/>
      <c r="AP47" s="46"/>
      <c r="AQ47" s="46"/>
      <c r="AR47" s="51"/>
    </row>
    <row r="48" spans="1:45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82"/>
      <c r="AI48" s="46"/>
      <c r="AJ48" s="46"/>
      <c r="AK48" s="46"/>
      <c r="AL48" s="46"/>
      <c r="AM48" s="46"/>
      <c r="AN48" s="46"/>
      <c r="AO48" s="46"/>
      <c r="AP48" s="46"/>
      <c r="AQ48" s="46"/>
      <c r="AR48" s="51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82"/>
      <c r="AI49" s="46"/>
      <c r="AJ49" s="46"/>
      <c r="AK49" s="46"/>
      <c r="AL49" s="46"/>
      <c r="AM49" s="46"/>
      <c r="AN49" s="46"/>
      <c r="AO49" s="46"/>
      <c r="AP49" s="46"/>
      <c r="AQ49" s="46"/>
      <c r="AR49" s="51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82"/>
      <c r="AI50" s="46"/>
      <c r="AJ50" s="46"/>
      <c r="AK50" s="46"/>
      <c r="AL50" s="46"/>
      <c r="AM50" s="46"/>
      <c r="AN50" s="46"/>
      <c r="AO50" s="46"/>
      <c r="AP50" s="46"/>
      <c r="AQ50" s="46"/>
      <c r="AR50" s="51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82"/>
      <c r="AI51" s="46"/>
      <c r="AJ51" s="46"/>
      <c r="AK51" s="46"/>
      <c r="AL51" s="46"/>
      <c r="AM51" s="46"/>
      <c r="AN51" s="46"/>
      <c r="AO51" s="46"/>
      <c r="AP51" s="46"/>
      <c r="AQ51" s="46"/>
      <c r="AR51" s="51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82"/>
      <c r="AI52" s="46"/>
      <c r="AJ52" s="46"/>
      <c r="AK52" s="46"/>
      <c r="AL52" s="46"/>
      <c r="AM52" s="46"/>
      <c r="AN52" s="46"/>
      <c r="AO52" s="46"/>
      <c r="AP52" s="46"/>
      <c r="AQ52" s="46"/>
      <c r="AR52" s="51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82"/>
      <c r="AI53" s="46"/>
      <c r="AJ53" s="46"/>
      <c r="AK53" s="46"/>
      <c r="AL53" s="46"/>
      <c r="AM53" s="46"/>
      <c r="AN53" s="46"/>
      <c r="AO53" s="46"/>
      <c r="AP53" s="46"/>
      <c r="AQ53" s="46"/>
      <c r="AR53" s="51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82"/>
      <c r="AI54" s="46"/>
      <c r="AJ54" s="46"/>
      <c r="AK54" s="46"/>
      <c r="AL54" s="46"/>
      <c r="AM54" s="46"/>
      <c r="AN54" s="46"/>
      <c r="AO54" s="46"/>
      <c r="AP54" s="46"/>
      <c r="AQ54" s="46"/>
      <c r="AR54" s="51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82"/>
      <c r="AI55" s="46"/>
      <c r="AJ55" s="46"/>
      <c r="AK55" s="46"/>
      <c r="AL55" s="46"/>
      <c r="AM55" s="46"/>
      <c r="AN55" s="46"/>
      <c r="AO55" s="46"/>
      <c r="AP55" s="46"/>
      <c r="AQ55" s="46"/>
      <c r="AR55" s="51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82"/>
      <c r="AI56" s="46"/>
      <c r="AJ56" s="46"/>
      <c r="AK56" s="46"/>
      <c r="AL56" s="46"/>
      <c r="AM56" s="46"/>
      <c r="AN56" s="46"/>
      <c r="AO56" s="46"/>
      <c r="AP56" s="46"/>
      <c r="AQ56" s="46"/>
      <c r="AR56" s="51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82"/>
      <c r="AI57" s="46"/>
      <c r="AJ57" s="46"/>
      <c r="AK57" s="46"/>
      <c r="AL57" s="46"/>
      <c r="AM57" s="46"/>
      <c r="AN57" s="46"/>
      <c r="AO57" s="46"/>
      <c r="AP57" s="46"/>
      <c r="AQ57" s="46"/>
      <c r="AR57" s="51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82"/>
      <c r="AI58" s="46"/>
      <c r="AJ58" s="46"/>
      <c r="AK58" s="46"/>
      <c r="AL58" s="46"/>
      <c r="AM58" s="46"/>
      <c r="AN58" s="46"/>
      <c r="AO58" s="46"/>
      <c r="AP58" s="46"/>
      <c r="AQ58" s="46"/>
      <c r="AR58" s="51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82"/>
      <c r="AI59" s="46"/>
      <c r="AJ59" s="46"/>
      <c r="AK59" s="46"/>
      <c r="AL59" s="46"/>
      <c r="AM59" s="46"/>
      <c r="AN59" s="46"/>
      <c r="AO59" s="46"/>
      <c r="AP59" s="46"/>
      <c r="AQ59" s="46"/>
      <c r="AR59" s="51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82"/>
      <c r="AI60" s="46"/>
      <c r="AJ60" s="46"/>
      <c r="AK60" s="46"/>
      <c r="AL60" s="46"/>
      <c r="AM60" s="46"/>
      <c r="AN60" s="46"/>
      <c r="AO60" s="46"/>
      <c r="AP60" s="46"/>
      <c r="AQ60" s="46"/>
      <c r="AR60" s="51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82"/>
      <c r="AI61" s="46"/>
      <c r="AJ61" s="46"/>
      <c r="AK61" s="46"/>
      <c r="AL61" s="46"/>
      <c r="AM61" s="46"/>
      <c r="AN61" s="46"/>
      <c r="AO61" s="46"/>
      <c r="AP61" s="46"/>
      <c r="AQ61" s="46"/>
      <c r="AR61" s="51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82"/>
      <c r="AI62" s="46"/>
      <c r="AJ62" s="46"/>
      <c r="AK62" s="46"/>
      <c r="AL62" s="46"/>
      <c r="AM62" s="46"/>
      <c r="AN62" s="46"/>
      <c r="AO62" s="46"/>
      <c r="AP62" s="46"/>
      <c r="AQ62" s="46"/>
      <c r="AR62" s="51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82"/>
      <c r="AI63" s="46"/>
      <c r="AJ63" s="46"/>
      <c r="AK63" s="46"/>
      <c r="AL63" s="46"/>
      <c r="AM63" s="46"/>
      <c r="AN63" s="46"/>
      <c r="AO63" s="46"/>
      <c r="AP63" s="46"/>
      <c r="AQ63" s="46"/>
      <c r="AR63" s="51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82"/>
      <c r="AI64" s="46"/>
      <c r="AJ64" s="46"/>
      <c r="AK64" s="46"/>
      <c r="AL64" s="46"/>
      <c r="AM64" s="46"/>
      <c r="AN64" s="46"/>
      <c r="AO64" s="46"/>
      <c r="AP64" s="46"/>
      <c r="AQ64" s="46"/>
      <c r="AR64" s="51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82"/>
      <c r="AI65" s="46"/>
      <c r="AJ65" s="46"/>
      <c r="AK65" s="46"/>
      <c r="AL65" s="46"/>
      <c r="AM65" s="46"/>
      <c r="AN65" s="46"/>
      <c r="AO65" s="46"/>
      <c r="AP65" s="46"/>
      <c r="AQ65" s="46"/>
      <c r="AR65" s="51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82"/>
      <c r="AI66" s="46"/>
      <c r="AJ66" s="46"/>
      <c r="AK66" s="46"/>
      <c r="AL66" s="46"/>
      <c r="AM66" s="46"/>
      <c r="AN66" s="46"/>
      <c r="AO66" s="46"/>
      <c r="AP66" s="46"/>
      <c r="AQ66" s="46"/>
      <c r="AR66" s="51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82"/>
      <c r="AI67" s="46"/>
      <c r="AJ67" s="46"/>
      <c r="AK67" s="46"/>
      <c r="AL67" s="46"/>
      <c r="AM67" s="46"/>
      <c r="AN67" s="46"/>
      <c r="AO67" s="46"/>
      <c r="AP67" s="46"/>
      <c r="AQ67" s="46"/>
      <c r="AR67" s="51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82"/>
      <c r="AI68" s="46"/>
      <c r="AJ68" s="46"/>
      <c r="AK68" s="46"/>
      <c r="AL68" s="46"/>
      <c r="AM68" s="46"/>
      <c r="AN68" s="46"/>
      <c r="AO68" s="46"/>
      <c r="AP68" s="46"/>
      <c r="AQ68" s="46"/>
      <c r="AR68" s="51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82"/>
      <c r="AI69" s="46"/>
      <c r="AJ69" s="46"/>
      <c r="AK69" s="46"/>
      <c r="AL69" s="46"/>
      <c r="AM69" s="46"/>
      <c r="AN69" s="46"/>
      <c r="AO69" s="46"/>
      <c r="AP69" s="46"/>
      <c r="AQ69" s="46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82"/>
      <c r="AI70" s="46"/>
      <c r="AJ70" s="46"/>
      <c r="AK70" s="46"/>
      <c r="AL70" s="46"/>
      <c r="AM70" s="46"/>
      <c r="AN70" s="46"/>
      <c r="AO70" s="46"/>
      <c r="AP70" s="46"/>
      <c r="AQ70" s="46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82"/>
      <c r="AI71" s="46"/>
      <c r="AJ71" s="46"/>
      <c r="AK71" s="46"/>
      <c r="AL71" s="46"/>
      <c r="AM71" s="46"/>
      <c r="AN71" s="46"/>
      <c r="AO71" s="46"/>
      <c r="AP71" s="46"/>
      <c r="AQ71" s="46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82"/>
      <c r="AI72" s="46"/>
      <c r="AJ72" s="46"/>
      <c r="AK72" s="46"/>
      <c r="AL72" s="46"/>
      <c r="AM72" s="46"/>
      <c r="AN72" s="46"/>
      <c r="AO72" s="46"/>
      <c r="AP72" s="46"/>
      <c r="AQ72" s="46"/>
      <c r="AR72" s="109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82"/>
      <c r="AI73" s="46"/>
      <c r="AJ73" s="46"/>
      <c r="AK73" s="46"/>
      <c r="AL73" s="46"/>
      <c r="AM73" s="46"/>
      <c r="AN73" s="46"/>
      <c r="AO73" s="46"/>
      <c r="AP73" s="46"/>
      <c r="AQ73" s="46"/>
      <c r="AR73" s="109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82"/>
      <c r="AI74" s="46"/>
      <c r="AJ74" s="46"/>
      <c r="AK74" s="46"/>
      <c r="AL74" s="46"/>
      <c r="AM74" s="46"/>
      <c r="AN74" s="46"/>
      <c r="AO74" s="46"/>
      <c r="AP74" s="46"/>
      <c r="AQ74" s="46"/>
      <c r="AR74" s="109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82"/>
      <c r="AI75" s="46"/>
      <c r="AJ75" s="46"/>
      <c r="AK75" s="46"/>
      <c r="AL75" s="46"/>
      <c r="AM75" s="46"/>
      <c r="AN75" s="46"/>
      <c r="AO75" s="46"/>
      <c r="AP75" s="46"/>
      <c r="AQ75" s="46"/>
      <c r="AR75" s="109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82"/>
      <c r="AI76" s="46"/>
      <c r="AJ76" s="46"/>
      <c r="AK76" s="46"/>
      <c r="AL76" s="46"/>
      <c r="AM76" s="46"/>
      <c r="AN76" s="46"/>
      <c r="AO76" s="46"/>
      <c r="AP76" s="46"/>
      <c r="AQ76" s="46"/>
      <c r="AR76" s="109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82"/>
      <c r="AI77" s="46"/>
      <c r="AJ77" s="46"/>
      <c r="AK77" s="46"/>
      <c r="AL77" s="46"/>
      <c r="AM77" s="46"/>
      <c r="AN77" s="46"/>
      <c r="AO77" s="46"/>
      <c r="AP77" s="46"/>
      <c r="AQ77" s="46"/>
      <c r="AR77" s="109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82"/>
      <c r="AI78" s="46"/>
      <c r="AJ78" s="46"/>
      <c r="AK78" s="46"/>
      <c r="AL78" s="46"/>
      <c r="AM78" s="46"/>
      <c r="AN78" s="46"/>
      <c r="AO78" s="46"/>
      <c r="AP78" s="46"/>
      <c r="AQ78" s="46"/>
      <c r="AR78" s="109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82"/>
      <c r="AI79" s="46"/>
      <c r="AJ79" s="46"/>
      <c r="AK79" s="46"/>
      <c r="AL79" s="46"/>
      <c r="AM79" s="46"/>
      <c r="AN79" s="46"/>
      <c r="AO79" s="46"/>
      <c r="AP79" s="46"/>
      <c r="AQ79" s="46"/>
      <c r="AR79" s="109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82"/>
      <c r="AI80" s="46"/>
      <c r="AJ80" s="46"/>
      <c r="AK80" s="46"/>
      <c r="AL80" s="46"/>
      <c r="AM80" s="46"/>
      <c r="AN80" s="46"/>
      <c r="AO80" s="46"/>
      <c r="AP80" s="46"/>
      <c r="AQ80" s="46"/>
      <c r="AR80" s="109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82"/>
      <c r="AI81" s="46"/>
      <c r="AJ81" s="46"/>
      <c r="AK81" s="46"/>
      <c r="AL81" s="46"/>
      <c r="AM81" s="46"/>
      <c r="AN81" s="46"/>
      <c r="AO81" s="46"/>
      <c r="AP81" s="46"/>
      <c r="AQ81" s="46"/>
      <c r="AR81" s="109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82"/>
      <c r="AI82" s="46"/>
      <c r="AJ82" s="46"/>
      <c r="AK82" s="46"/>
      <c r="AL82" s="46"/>
      <c r="AM82" s="46"/>
      <c r="AN82" s="46"/>
      <c r="AO82" s="46"/>
      <c r="AP82" s="46"/>
      <c r="AQ82" s="46"/>
      <c r="AR82" s="109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82"/>
      <c r="AI83" s="46"/>
      <c r="AJ83" s="46"/>
      <c r="AK83" s="46"/>
      <c r="AL83" s="46"/>
      <c r="AM83" s="46"/>
      <c r="AN83" s="46"/>
      <c r="AO83" s="46"/>
      <c r="AP83" s="46"/>
      <c r="AQ83" s="46"/>
      <c r="AR83" s="109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82"/>
      <c r="AI84" s="46"/>
      <c r="AJ84" s="46"/>
      <c r="AK84" s="46"/>
      <c r="AL84" s="46"/>
      <c r="AM84" s="46"/>
      <c r="AN84" s="46"/>
      <c r="AO84" s="46"/>
      <c r="AP84" s="46"/>
      <c r="AQ84" s="46"/>
      <c r="AR84" s="109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82"/>
      <c r="AI85" s="46"/>
      <c r="AJ85" s="46"/>
      <c r="AK85" s="46"/>
      <c r="AL85" s="46"/>
      <c r="AM85" s="46"/>
      <c r="AN85" s="46"/>
      <c r="AO85" s="46"/>
      <c r="AP85" s="46"/>
      <c r="AQ85" s="46"/>
      <c r="AR85" s="109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82"/>
      <c r="AI86" s="46"/>
      <c r="AJ86" s="46"/>
      <c r="AK86" s="46"/>
      <c r="AL86" s="46"/>
      <c r="AM86" s="46"/>
      <c r="AN86" s="46"/>
      <c r="AO86" s="46"/>
      <c r="AP86" s="46"/>
      <c r="AQ86" s="46"/>
      <c r="AR86" s="109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2"/>
      <c r="AH87" s="82"/>
      <c r="AI87" s="46"/>
      <c r="AJ87" s="46"/>
      <c r="AK87" s="46"/>
      <c r="AL87" s="46"/>
      <c r="AM87" s="46"/>
      <c r="AN87" s="46"/>
      <c r="AO87" s="46"/>
      <c r="AP87" s="46"/>
      <c r="AQ87" s="46"/>
      <c r="AR87" s="109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2"/>
      <c r="AH88" s="82"/>
      <c r="AI88" s="46"/>
      <c r="AJ88" s="46"/>
      <c r="AK88" s="46"/>
      <c r="AL88" s="46"/>
      <c r="AM88" s="46"/>
      <c r="AN88" s="46"/>
      <c r="AO88" s="46"/>
      <c r="AP88" s="46"/>
      <c r="AQ88" s="46"/>
      <c r="AR88" s="109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2"/>
      <c r="AH89" s="82"/>
      <c r="AI89" s="46"/>
      <c r="AJ89" s="46"/>
      <c r="AK89" s="46"/>
      <c r="AL89" s="46"/>
      <c r="AM89" s="46"/>
      <c r="AN89" s="46"/>
      <c r="AO89" s="46"/>
      <c r="AP89" s="46"/>
      <c r="AQ89" s="46"/>
      <c r="AR89" s="109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2"/>
      <c r="AH90" s="82"/>
      <c r="AI90" s="46"/>
      <c r="AJ90" s="46"/>
      <c r="AK90" s="46"/>
      <c r="AL90" s="46"/>
      <c r="AM90" s="46"/>
      <c r="AN90" s="46"/>
      <c r="AO90" s="46"/>
      <c r="AP90" s="46"/>
      <c r="AQ90" s="46"/>
      <c r="AR90" s="109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50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82"/>
      <c r="AI91" s="46"/>
      <c r="AJ91" s="46"/>
      <c r="AK91" s="22"/>
      <c r="AL91" s="22"/>
      <c r="AM91" s="22"/>
      <c r="AN91" s="22"/>
      <c r="AO91" s="22"/>
      <c r="AP91" s="22"/>
      <c r="AQ91" s="22"/>
      <c r="AR91" s="109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50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82"/>
      <c r="AI92" s="46"/>
      <c r="AJ92" s="46"/>
      <c r="AK92" s="22"/>
      <c r="AL92" s="22"/>
      <c r="AM92" s="22"/>
      <c r="AN92" s="22"/>
      <c r="AO92" s="22"/>
      <c r="AP92" s="22"/>
      <c r="AQ92" s="22"/>
      <c r="AR92" s="109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50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82"/>
      <c r="AI93" s="46"/>
      <c r="AJ93" s="46"/>
      <c r="AK93" s="22"/>
      <c r="AL93" s="22"/>
      <c r="AM93" s="22"/>
      <c r="AN93" s="22"/>
      <c r="AO93" s="22"/>
      <c r="AP93" s="22"/>
      <c r="AQ93" s="22"/>
      <c r="AR93" s="109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50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82"/>
      <c r="AI94" s="46"/>
      <c r="AJ94" s="46"/>
      <c r="AK94" s="22"/>
      <c r="AL94" s="22"/>
      <c r="AM94" s="22"/>
      <c r="AN94" s="22"/>
      <c r="AO94" s="22"/>
      <c r="AP94" s="22"/>
      <c r="AQ94" s="22"/>
      <c r="AR94" s="109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50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82"/>
      <c r="AI95" s="46"/>
      <c r="AJ95" s="46"/>
      <c r="AK95" s="22"/>
      <c r="AL95" s="22"/>
      <c r="AM95" s="22"/>
      <c r="AN95" s="22"/>
      <c r="AO95" s="22"/>
      <c r="AP95" s="22"/>
      <c r="AQ95" s="22"/>
      <c r="AR95" s="109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50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82"/>
      <c r="AI96" s="46"/>
      <c r="AJ96" s="46"/>
      <c r="AK96" s="22"/>
      <c r="AL96" s="22"/>
      <c r="AM96" s="22"/>
      <c r="AN96" s="22"/>
      <c r="AO96" s="22"/>
      <c r="AP96" s="22"/>
      <c r="AQ96" s="22"/>
      <c r="AR96" s="109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50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82"/>
      <c r="AI97" s="46"/>
      <c r="AJ97" s="46"/>
      <c r="AK97" s="22"/>
      <c r="AL97" s="22"/>
      <c r="AM97" s="22"/>
      <c r="AN97" s="22"/>
      <c r="AO97" s="22"/>
      <c r="AP97" s="22"/>
      <c r="AQ97" s="22"/>
      <c r="AR97" s="109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50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82"/>
      <c r="AI98" s="46"/>
      <c r="AJ98" s="46"/>
      <c r="AK98" s="22"/>
      <c r="AL98" s="22"/>
      <c r="AM98" s="22"/>
      <c r="AN98" s="22"/>
      <c r="AO98" s="22"/>
      <c r="AP98" s="22"/>
      <c r="AQ98" s="22"/>
      <c r="AR98" s="109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50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82"/>
      <c r="AI99" s="46"/>
      <c r="AJ99" s="46"/>
      <c r="AK99" s="22"/>
      <c r="AL99" s="22"/>
      <c r="AM99" s="22"/>
      <c r="AN99" s="22"/>
      <c r="AO99" s="22"/>
      <c r="AP99" s="22"/>
      <c r="AQ99" s="22"/>
      <c r="AR99" s="109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50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82"/>
      <c r="AI100" s="46"/>
      <c r="AJ100" s="46"/>
      <c r="AK100" s="22"/>
      <c r="AL100" s="22"/>
      <c r="AM100" s="22"/>
      <c r="AN100" s="22"/>
      <c r="AO100" s="22"/>
      <c r="AP100" s="22"/>
      <c r="AQ100" s="22"/>
      <c r="AR100" s="109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50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82"/>
      <c r="AI101" s="46"/>
      <c r="AJ101" s="46"/>
      <c r="AK101" s="22"/>
      <c r="AL101" s="22"/>
      <c r="AM101" s="22"/>
      <c r="AN101" s="22"/>
      <c r="AO101" s="22"/>
      <c r="AP101" s="22"/>
      <c r="AQ101" s="22"/>
      <c r="AR101" s="109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50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82"/>
      <c r="AI102" s="46"/>
      <c r="AJ102" s="46"/>
      <c r="AK102" s="22"/>
      <c r="AL102" s="22"/>
      <c r="AM102" s="22"/>
      <c r="AN102" s="22"/>
      <c r="AO102" s="22"/>
      <c r="AP102" s="22"/>
      <c r="AQ102" s="22"/>
      <c r="AR102" s="109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50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82"/>
      <c r="AI103" s="46"/>
      <c r="AJ103" s="46"/>
      <c r="AK103" s="22"/>
      <c r="AL103" s="22"/>
      <c r="AM103" s="22"/>
      <c r="AN103" s="22"/>
      <c r="AO103" s="22"/>
      <c r="AP103" s="22"/>
      <c r="AQ103" s="22"/>
      <c r="AR103" s="109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50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82"/>
      <c r="AI104" s="46"/>
      <c r="AJ104" s="46"/>
      <c r="AK104" s="22"/>
      <c r="AL104" s="22"/>
      <c r="AM104" s="22"/>
      <c r="AN104" s="22"/>
      <c r="AO104" s="22"/>
      <c r="AP104" s="22"/>
      <c r="AQ104" s="22"/>
      <c r="AR104" s="109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50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82"/>
      <c r="AI105" s="46"/>
      <c r="AJ105" s="46"/>
      <c r="AK105" s="22"/>
      <c r="AL105" s="22"/>
      <c r="AM105" s="22"/>
      <c r="AN105" s="22"/>
      <c r="AO105" s="22"/>
      <c r="AP105" s="22"/>
      <c r="AQ105" s="22"/>
      <c r="AR105" s="109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50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82"/>
      <c r="AI106" s="46"/>
      <c r="AJ106" s="46"/>
      <c r="AK106" s="22"/>
      <c r="AL106" s="22"/>
      <c r="AM106" s="22"/>
      <c r="AN106" s="22"/>
      <c r="AO106" s="22"/>
      <c r="AP106" s="22"/>
      <c r="AQ106" s="22"/>
      <c r="AR106" s="109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50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82"/>
      <c r="AI107" s="46"/>
      <c r="AJ107" s="46"/>
      <c r="AK107" s="22"/>
      <c r="AL107" s="22"/>
      <c r="AM107" s="22"/>
      <c r="AN107" s="22"/>
      <c r="AO107" s="22"/>
      <c r="AP107" s="22"/>
      <c r="AQ107" s="22"/>
      <c r="AR107" s="109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50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82"/>
      <c r="AI108" s="46"/>
      <c r="AJ108" s="46"/>
      <c r="AK108" s="22"/>
      <c r="AL108" s="22"/>
      <c r="AM108" s="22"/>
      <c r="AN108" s="22"/>
      <c r="AO108" s="22"/>
      <c r="AP108" s="22"/>
      <c r="AQ108" s="22"/>
      <c r="AR108" s="109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50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82"/>
      <c r="AI109" s="46"/>
      <c r="AJ109" s="46"/>
      <c r="AK109" s="22"/>
      <c r="AL109" s="22"/>
      <c r="AM109" s="22"/>
      <c r="AN109" s="22"/>
      <c r="AO109" s="22"/>
      <c r="AP109" s="22"/>
      <c r="AQ109" s="22"/>
      <c r="AR109" s="109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50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82"/>
      <c r="AI110" s="46"/>
      <c r="AJ110" s="46"/>
      <c r="AK110" s="22"/>
      <c r="AL110" s="22"/>
      <c r="AM110" s="22"/>
      <c r="AN110" s="22"/>
      <c r="AO110" s="22"/>
      <c r="AP110" s="22"/>
      <c r="AQ110" s="22"/>
      <c r="AR110" s="109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50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82"/>
      <c r="AI111" s="46"/>
      <c r="AJ111" s="46"/>
      <c r="AK111" s="22"/>
      <c r="AL111" s="22"/>
      <c r="AM111" s="22"/>
      <c r="AN111" s="22"/>
      <c r="AO111" s="22"/>
      <c r="AP111" s="22"/>
      <c r="AQ111" s="22"/>
      <c r="AR111" s="109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50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82"/>
      <c r="AI112" s="46"/>
      <c r="AJ112" s="46"/>
      <c r="AK112" s="22"/>
      <c r="AL112" s="22"/>
      <c r="AM112" s="22"/>
      <c r="AN112" s="22"/>
      <c r="AO112" s="22"/>
      <c r="AP112" s="22"/>
      <c r="AQ112" s="22"/>
      <c r="AR112" s="109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50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82"/>
      <c r="AI113" s="46"/>
      <c r="AJ113" s="46"/>
      <c r="AK113" s="22"/>
      <c r="AL113" s="22"/>
      <c r="AM113" s="22"/>
      <c r="AN113" s="22"/>
      <c r="AO113" s="22"/>
      <c r="AP113" s="22"/>
      <c r="AQ113" s="22"/>
      <c r="AR113" s="109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50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82"/>
      <c r="AI114" s="46"/>
      <c r="AJ114" s="46"/>
      <c r="AK114" s="22"/>
      <c r="AL114" s="22"/>
      <c r="AM114" s="22"/>
      <c r="AN114" s="22"/>
      <c r="AO114" s="22"/>
      <c r="AP114" s="22"/>
      <c r="AQ114" s="22"/>
      <c r="AR114" s="109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50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82"/>
      <c r="AI115" s="46"/>
      <c r="AJ115" s="46"/>
      <c r="AK115" s="22"/>
      <c r="AL115" s="22"/>
      <c r="AM115" s="22"/>
      <c r="AN115" s="22"/>
      <c r="AO115" s="22"/>
      <c r="AP115" s="22"/>
      <c r="AQ115" s="22"/>
      <c r="AR115" s="109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50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82"/>
      <c r="AI116" s="46"/>
      <c r="AJ116" s="46"/>
      <c r="AK116" s="22"/>
      <c r="AL116" s="22"/>
      <c r="AM116" s="22"/>
      <c r="AN116" s="22"/>
      <c r="AO116" s="22"/>
      <c r="AP116" s="22"/>
      <c r="AQ116" s="22"/>
      <c r="AR116" s="109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50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82"/>
      <c r="AI117" s="46"/>
      <c r="AJ117" s="46"/>
      <c r="AK117" s="22"/>
      <c r="AL117" s="22"/>
      <c r="AM117" s="22"/>
      <c r="AN117" s="22"/>
      <c r="AO117" s="22"/>
      <c r="AP117" s="22"/>
      <c r="AQ117" s="22"/>
      <c r="AR117" s="109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50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82"/>
      <c r="AI118" s="46"/>
      <c r="AJ118" s="46"/>
      <c r="AK118" s="22"/>
      <c r="AL118" s="22"/>
      <c r="AM118" s="22"/>
      <c r="AN118" s="22"/>
      <c r="AO118" s="22"/>
      <c r="AP118" s="22"/>
      <c r="AQ118" s="22"/>
      <c r="AR118" s="109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50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82"/>
      <c r="AI119" s="46"/>
      <c r="AJ119" s="46"/>
      <c r="AK119" s="22"/>
      <c r="AL119" s="22"/>
      <c r="AM119" s="22"/>
      <c r="AN119" s="22"/>
      <c r="AO119" s="22"/>
      <c r="AP119" s="22"/>
      <c r="AQ119" s="22"/>
      <c r="AR119" s="109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50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82"/>
      <c r="AI120" s="46"/>
      <c r="AJ120" s="46"/>
      <c r="AK120" s="22"/>
      <c r="AL120" s="22"/>
      <c r="AM120" s="22"/>
      <c r="AN120" s="22"/>
      <c r="AO120" s="22"/>
      <c r="AP120" s="22"/>
      <c r="AQ120" s="22"/>
      <c r="AR120" s="109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50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82"/>
      <c r="AI121" s="46"/>
      <c r="AJ121" s="46"/>
      <c r="AK121" s="22"/>
      <c r="AL121" s="22"/>
      <c r="AM121" s="22"/>
      <c r="AN121" s="22"/>
      <c r="AO121" s="22"/>
      <c r="AP121" s="22"/>
      <c r="AQ121" s="22"/>
      <c r="AR121" s="109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50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82"/>
      <c r="AI122" s="46"/>
      <c r="AJ122" s="46"/>
      <c r="AK122" s="22"/>
      <c r="AL122" s="22"/>
      <c r="AM122" s="22"/>
      <c r="AN122" s="22"/>
      <c r="AO122" s="22"/>
      <c r="AP122" s="22"/>
      <c r="AQ122" s="22"/>
      <c r="AR122" s="109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50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82"/>
      <c r="AI123" s="46"/>
      <c r="AJ123" s="46"/>
      <c r="AK123" s="22"/>
      <c r="AL123" s="22"/>
      <c r="AM123" s="22"/>
      <c r="AN123" s="22"/>
      <c r="AO123" s="22"/>
      <c r="AP123" s="22"/>
      <c r="AQ123" s="22"/>
      <c r="AR123" s="109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50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82"/>
      <c r="AI124" s="46"/>
      <c r="AJ124" s="46"/>
      <c r="AK124" s="22"/>
      <c r="AL124" s="22"/>
      <c r="AM124" s="22"/>
      <c r="AN124" s="22"/>
      <c r="AO124" s="22"/>
      <c r="AP124" s="22"/>
      <c r="AQ124" s="22"/>
      <c r="AR124" s="109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50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82"/>
      <c r="AI125" s="46"/>
      <c r="AJ125" s="46"/>
      <c r="AK125" s="22"/>
      <c r="AL125" s="22"/>
      <c r="AM125" s="22"/>
      <c r="AN125" s="22"/>
      <c r="AO125" s="22"/>
      <c r="AP125" s="22"/>
      <c r="AQ125" s="22"/>
      <c r="AR125" s="109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50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82"/>
      <c r="AI126" s="46"/>
      <c r="AJ126" s="46"/>
      <c r="AK126" s="22"/>
      <c r="AL126" s="22"/>
      <c r="AM126" s="22"/>
      <c r="AN126" s="22"/>
      <c r="AO126" s="22"/>
      <c r="AP126" s="22"/>
      <c r="AQ126" s="22"/>
      <c r="AR126" s="109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50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82"/>
      <c r="AI127" s="46"/>
      <c r="AJ127" s="46"/>
      <c r="AK127" s="22"/>
      <c r="AL127" s="22"/>
      <c r="AM127" s="22"/>
      <c r="AN127" s="22"/>
      <c r="AO127" s="22"/>
      <c r="AP127" s="22"/>
      <c r="AQ127" s="22"/>
      <c r="AR127" s="109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50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82"/>
      <c r="AI128" s="46"/>
      <c r="AJ128" s="46"/>
      <c r="AK128" s="22"/>
      <c r="AL128" s="22"/>
      <c r="AM128" s="22"/>
      <c r="AN128" s="22"/>
      <c r="AO128" s="22"/>
      <c r="AP128" s="22"/>
      <c r="AQ128" s="22"/>
      <c r="AR128" s="109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50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82"/>
      <c r="AI129" s="46"/>
      <c r="AJ129" s="46"/>
      <c r="AK129" s="22"/>
      <c r="AL129" s="22"/>
      <c r="AM129" s="22"/>
      <c r="AN129" s="22"/>
      <c r="AO129" s="22"/>
      <c r="AP129" s="22"/>
      <c r="AQ129" s="22"/>
      <c r="AR129" s="109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50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82"/>
      <c r="AI130" s="46"/>
      <c r="AJ130" s="46"/>
      <c r="AK130" s="22"/>
      <c r="AL130" s="22"/>
      <c r="AM130" s="22"/>
      <c r="AN130" s="22"/>
      <c r="AO130" s="22"/>
      <c r="AP130" s="22"/>
      <c r="AQ130" s="22"/>
      <c r="AR130" s="109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50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82"/>
      <c r="AI131" s="46"/>
      <c r="AJ131" s="46"/>
      <c r="AK131" s="22"/>
      <c r="AL131" s="22"/>
      <c r="AM131" s="22"/>
      <c r="AN131" s="22"/>
      <c r="AO131" s="22"/>
      <c r="AP131" s="22"/>
      <c r="AQ131" s="22"/>
      <c r="AR131" s="109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50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82"/>
      <c r="AI132" s="46"/>
      <c r="AJ132" s="46"/>
      <c r="AK132" s="22"/>
      <c r="AL132" s="22"/>
      <c r="AM132" s="22"/>
      <c r="AN132" s="22"/>
      <c r="AO132" s="22"/>
      <c r="AP132" s="22"/>
      <c r="AQ132" s="22"/>
      <c r="AR132" s="109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50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82"/>
      <c r="AI133" s="46"/>
      <c r="AJ133" s="46"/>
      <c r="AK133" s="22"/>
      <c r="AL133" s="22"/>
      <c r="AM133" s="22"/>
      <c r="AN133" s="22"/>
      <c r="AO133" s="22"/>
      <c r="AP133" s="22"/>
      <c r="AQ133" s="22"/>
      <c r="AR133" s="109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50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82"/>
      <c r="AI134" s="46"/>
      <c r="AJ134" s="46"/>
      <c r="AK134" s="22"/>
      <c r="AL134" s="22"/>
      <c r="AM134" s="22"/>
      <c r="AN134" s="22"/>
      <c r="AO134" s="22"/>
      <c r="AP134" s="22"/>
      <c r="AQ134" s="22"/>
      <c r="AR134" s="109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50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82"/>
      <c r="AI135" s="46"/>
      <c r="AJ135" s="46"/>
      <c r="AK135" s="22"/>
      <c r="AL135" s="22"/>
      <c r="AM135" s="22"/>
      <c r="AN135" s="22"/>
      <c r="AO135" s="22"/>
      <c r="AP135" s="22"/>
      <c r="AQ135" s="22"/>
      <c r="AR135" s="109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50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82"/>
      <c r="AI136" s="46"/>
      <c r="AJ136" s="46"/>
      <c r="AK136" s="22"/>
      <c r="AL136" s="22"/>
      <c r="AM136" s="22"/>
      <c r="AN136" s="22"/>
      <c r="AO136" s="22"/>
      <c r="AP136" s="22"/>
      <c r="AQ136" s="22"/>
      <c r="AR136" s="109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50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82"/>
      <c r="AI137" s="46"/>
      <c r="AJ137" s="46"/>
      <c r="AK137" s="22"/>
      <c r="AL137" s="22"/>
      <c r="AM137" s="22"/>
      <c r="AN137" s="22"/>
      <c r="AO137" s="22"/>
      <c r="AP137" s="22"/>
      <c r="AQ137" s="22"/>
      <c r="AR137" s="109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50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82"/>
      <c r="AI138" s="46"/>
      <c r="AJ138" s="46"/>
      <c r="AK138" s="22"/>
      <c r="AL138" s="22"/>
      <c r="AM138" s="22"/>
      <c r="AN138" s="22"/>
      <c r="AO138" s="22"/>
      <c r="AP138" s="22"/>
      <c r="AQ138" s="22"/>
      <c r="AR138" s="109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50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82"/>
      <c r="AI139" s="46"/>
      <c r="AJ139" s="46"/>
      <c r="AK139" s="22"/>
      <c r="AL139" s="22"/>
      <c r="AM139" s="22"/>
      <c r="AN139" s="22"/>
      <c r="AO139" s="22"/>
      <c r="AP139" s="22"/>
      <c r="AQ139" s="22"/>
      <c r="AR139" s="109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50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82"/>
      <c r="AI140" s="46"/>
      <c r="AJ140" s="46"/>
      <c r="AK140" s="22"/>
      <c r="AL140" s="22"/>
      <c r="AM140" s="22"/>
      <c r="AN140" s="22"/>
      <c r="AO140" s="22"/>
      <c r="AP140" s="22"/>
      <c r="AQ140" s="22"/>
      <c r="AR140" s="109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50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82"/>
      <c r="AI141" s="46"/>
      <c r="AJ141" s="46"/>
      <c r="AK141" s="22"/>
      <c r="AL141" s="22"/>
      <c r="AM141" s="22"/>
      <c r="AN141" s="22"/>
      <c r="AO141" s="22"/>
      <c r="AP141" s="22"/>
      <c r="AQ141" s="22"/>
      <c r="AR141" s="109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50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82"/>
      <c r="AI142" s="46"/>
      <c r="AJ142" s="46"/>
      <c r="AK142" s="22"/>
      <c r="AL142" s="22"/>
      <c r="AM142" s="22"/>
      <c r="AN142" s="22"/>
      <c r="AO142" s="22"/>
      <c r="AP142" s="22"/>
      <c r="AQ142" s="22"/>
      <c r="AR142" s="109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50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82"/>
      <c r="AI143" s="46"/>
      <c r="AJ143" s="46"/>
      <c r="AK143" s="22"/>
      <c r="AL143" s="22"/>
      <c r="AM143" s="22"/>
      <c r="AN143" s="22"/>
      <c r="AO143" s="22"/>
      <c r="AP143" s="22"/>
      <c r="AQ143" s="22"/>
      <c r="AR143" s="109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50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82"/>
      <c r="AI144" s="46"/>
      <c r="AJ144" s="46"/>
      <c r="AK144" s="22"/>
      <c r="AL144" s="22"/>
      <c r="AM144" s="22"/>
      <c r="AN144" s="22"/>
      <c r="AO144" s="22"/>
      <c r="AP144" s="22"/>
      <c r="AQ144" s="22"/>
      <c r="AR144" s="109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50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82"/>
      <c r="AI145" s="46"/>
      <c r="AJ145" s="46"/>
      <c r="AK145" s="22"/>
      <c r="AL145" s="22"/>
      <c r="AM145" s="22"/>
      <c r="AN145" s="22"/>
      <c r="AO145" s="22"/>
      <c r="AP145" s="22"/>
      <c r="AQ145" s="22"/>
      <c r="AR145" s="109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50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82"/>
      <c r="AI146" s="46"/>
      <c r="AJ146" s="46"/>
      <c r="AK146" s="22"/>
      <c r="AL146" s="22"/>
      <c r="AM146" s="22"/>
      <c r="AN146" s="22"/>
      <c r="AO146" s="22"/>
      <c r="AP146" s="22"/>
      <c r="AQ146" s="22"/>
      <c r="AR146" s="109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50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82"/>
      <c r="AI147" s="46"/>
      <c r="AJ147" s="46"/>
      <c r="AK147" s="22"/>
      <c r="AL147" s="22"/>
      <c r="AM147" s="22"/>
      <c r="AN147" s="22"/>
      <c r="AO147" s="22"/>
      <c r="AP147" s="22"/>
      <c r="AQ147" s="22"/>
      <c r="AR147" s="109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50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82"/>
      <c r="AI148" s="46"/>
      <c r="AJ148" s="46"/>
      <c r="AK148" s="22"/>
      <c r="AL148" s="22"/>
      <c r="AM148" s="22"/>
      <c r="AN148" s="22"/>
      <c r="AO148" s="22"/>
      <c r="AP148" s="22"/>
      <c r="AQ148" s="22"/>
      <c r="AR148" s="109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50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82"/>
      <c r="AI149" s="46"/>
      <c r="AJ149" s="46"/>
      <c r="AK149" s="22"/>
      <c r="AL149" s="22"/>
      <c r="AM149" s="22"/>
      <c r="AN149" s="22"/>
      <c r="AO149" s="22"/>
      <c r="AP149" s="22"/>
      <c r="AQ149" s="22"/>
      <c r="AR149" s="109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50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82"/>
      <c r="AI150" s="46"/>
      <c r="AJ150" s="46"/>
      <c r="AK150" s="22"/>
      <c r="AL150" s="22"/>
      <c r="AM150" s="22"/>
      <c r="AN150" s="22"/>
      <c r="AO150" s="22"/>
      <c r="AP150" s="22"/>
      <c r="AQ150" s="22"/>
      <c r="AR150" s="109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50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82"/>
      <c r="AI151" s="46"/>
      <c r="AJ151" s="46"/>
      <c r="AK151" s="22"/>
      <c r="AL151" s="22"/>
      <c r="AM151" s="22"/>
      <c r="AN151" s="22"/>
      <c r="AO151" s="22"/>
      <c r="AP151" s="22"/>
      <c r="AQ151" s="22"/>
      <c r="AR151" s="109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50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82"/>
      <c r="AI152" s="46"/>
      <c r="AJ152" s="46"/>
      <c r="AK152" s="22"/>
      <c r="AL152" s="22"/>
      <c r="AM152" s="22"/>
      <c r="AN152" s="22"/>
      <c r="AO152" s="22"/>
      <c r="AP152" s="22"/>
      <c r="AQ152" s="22"/>
      <c r="AR152" s="109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50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82"/>
      <c r="AI153" s="46"/>
      <c r="AJ153" s="46"/>
      <c r="AK153" s="22"/>
      <c r="AL153" s="22"/>
      <c r="AM153" s="22"/>
      <c r="AN153" s="22"/>
      <c r="AO153" s="22"/>
      <c r="AP153" s="22"/>
      <c r="AQ153" s="22"/>
      <c r="AR153" s="109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50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82"/>
      <c r="AI154" s="46"/>
      <c r="AJ154" s="46"/>
      <c r="AK154" s="22"/>
      <c r="AL154" s="22"/>
      <c r="AM154" s="22"/>
      <c r="AN154" s="22"/>
      <c r="AO154" s="22"/>
      <c r="AP154" s="22"/>
      <c r="AQ154" s="22"/>
      <c r="AR154" s="109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50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82"/>
      <c r="AI155" s="46"/>
      <c r="AJ155" s="46"/>
      <c r="AK155" s="22"/>
      <c r="AL155" s="22"/>
      <c r="AM155" s="22"/>
      <c r="AN155" s="22"/>
      <c r="AO155" s="22"/>
      <c r="AP155" s="22"/>
      <c r="AQ155" s="22"/>
      <c r="AR155" s="109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50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82"/>
      <c r="AI156" s="46"/>
      <c r="AJ156" s="46"/>
      <c r="AK156" s="22"/>
      <c r="AL156" s="22"/>
      <c r="AM156" s="22"/>
      <c r="AN156" s="22"/>
      <c r="AO156" s="22"/>
      <c r="AP156" s="22"/>
      <c r="AQ156" s="22"/>
      <c r="AR156" s="109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50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82"/>
      <c r="AI157" s="46"/>
      <c r="AJ157" s="46"/>
      <c r="AK157" s="22"/>
      <c r="AL157" s="22"/>
      <c r="AM157" s="22"/>
      <c r="AN157" s="22"/>
      <c r="AO157" s="22"/>
      <c r="AP157" s="22"/>
      <c r="AQ157" s="22"/>
      <c r="AR157" s="109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50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82"/>
      <c r="AI158" s="46"/>
      <c r="AJ158" s="46"/>
      <c r="AK158" s="22"/>
      <c r="AL158" s="22"/>
      <c r="AM158" s="22"/>
      <c r="AN158" s="22"/>
      <c r="AO158" s="22"/>
      <c r="AP158" s="22"/>
      <c r="AQ158" s="22"/>
      <c r="AR158" s="109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50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82"/>
      <c r="AI159" s="46"/>
      <c r="AJ159" s="46"/>
      <c r="AK159" s="22"/>
      <c r="AL159" s="22"/>
      <c r="AM159" s="22"/>
      <c r="AN159" s="22"/>
      <c r="AO159" s="22"/>
      <c r="AP159" s="22"/>
      <c r="AQ159" s="22"/>
      <c r="AR159" s="109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50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82"/>
      <c r="AI160" s="46"/>
      <c r="AJ160" s="46"/>
      <c r="AK160" s="22"/>
      <c r="AL160" s="22"/>
      <c r="AM160" s="22"/>
      <c r="AN160" s="22"/>
      <c r="AO160" s="22"/>
      <c r="AP160" s="22"/>
      <c r="AQ160" s="22"/>
      <c r="AR160" s="109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50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82"/>
      <c r="AI161" s="46"/>
      <c r="AJ161" s="46"/>
      <c r="AK161" s="22"/>
      <c r="AL161" s="22"/>
      <c r="AM161" s="22"/>
      <c r="AN161" s="22"/>
      <c r="AO161" s="22"/>
      <c r="AP161" s="22"/>
      <c r="AQ161" s="22"/>
      <c r="AR161" s="109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50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82"/>
      <c r="AI162" s="46"/>
      <c r="AJ162" s="46"/>
      <c r="AK162" s="22"/>
      <c r="AL162" s="22"/>
      <c r="AM162" s="22"/>
      <c r="AN162" s="22"/>
      <c r="AO162" s="22"/>
      <c r="AP162" s="22"/>
      <c r="AQ162" s="22"/>
      <c r="AR162" s="109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50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82"/>
      <c r="AI163" s="46"/>
      <c r="AJ163" s="46"/>
      <c r="AK163" s="22"/>
      <c r="AL163" s="22"/>
      <c r="AM163" s="22"/>
      <c r="AN163" s="22"/>
      <c r="AO163" s="22"/>
      <c r="AP163" s="22"/>
      <c r="AQ163" s="22"/>
      <c r="AR163" s="109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50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82"/>
      <c r="AI164" s="46"/>
      <c r="AJ164" s="46"/>
      <c r="AK164" s="22"/>
      <c r="AL164" s="22"/>
      <c r="AM164" s="22"/>
      <c r="AN164" s="22"/>
      <c r="AO164" s="22"/>
      <c r="AP164" s="22"/>
      <c r="AQ164" s="22"/>
      <c r="AR164" s="109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50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82"/>
      <c r="AI165" s="46"/>
      <c r="AJ165" s="46"/>
      <c r="AK165" s="22"/>
      <c r="AL165" s="22"/>
      <c r="AM165" s="22"/>
      <c r="AN165" s="22"/>
      <c r="AO165" s="22"/>
      <c r="AP165" s="22"/>
      <c r="AQ165" s="22"/>
      <c r="AR165" s="109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50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82"/>
      <c r="AI166" s="46"/>
      <c r="AJ166" s="46"/>
      <c r="AK166" s="22"/>
      <c r="AL166" s="22"/>
      <c r="AM166" s="22"/>
      <c r="AN166" s="22"/>
      <c r="AO166" s="22"/>
      <c r="AP166" s="22"/>
      <c r="AQ166" s="22"/>
      <c r="AR166" s="109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50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82"/>
      <c r="AI167" s="46"/>
      <c r="AJ167" s="46"/>
      <c r="AK167" s="22"/>
      <c r="AL167" s="22"/>
      <c r="AM167" s="22"/>
      <c r="AN167" s="22"/>
      <c r="AO167" s="22"/>
      <c r="AP167" s="22"/>
      <c r="AQ167" s="22"/>
      <c r="AR167" s="109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50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82"/>
      <c r="AI168" s="46"/>
      <c r="AJ168" s="46"/>
      <c r="AK168" s="22"/>
      <c r="AL168" s="22"/>
      <c r="AM168" s="22"/>
      <c r="AN168" s="22"/>
      <c r="AO168" s="22"/>
      <c r="AP168" s="22"/>
      <c r="AQ168" s="22"/>
      <c r="AR168" s="109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50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82"/>
      <c r="AI169" s="46"/>
      <c r="AJ169" s="46"/>
      <c r="AK169" s="22"/>
      <c r="AL169" s="22"/>
      <c r="AM169" s="22"/>
      <c r="AN169" s="22"/>
      <c r="AO169" s="22"/>
      <c r="AP169" s="22"/>
      <c r="AQ169" s="22"/>
      <c r="AR169" s="109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50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82"/>
      <c r="AI170" s="46"/>
      <c r="AJ170" s="46"/>
      <c r="AK170" s="22"/>
      <c r="AL170" s="22"/>
      <c r="AM170" s="22"/>
      <c r="AN170" s="22"/>
      <c r="AO170" s="22"/>
      <c r="AP170" s="22"/>
      <c r="AQ170" s="22"/>
      <c r="AR170" s="109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50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82"/>
      <c r="AI171" s="46"/>
      <c r="AJ171" s="46"/>
      <c r="AK171" s="22"/>
      <c r="AL171" s="22"/>
      <c r="AM171" s="22"/>
      <c r="AN171" s="22"/>
      <c r="AO171" s="22"/>
      <c r="AP171" s="22"/>
      <c r="AQ171" s="22"/>
      <c r="AR171" s="109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50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82"/>
      <c r="AI172" s="46"/>
      <c r="AJ172" s="46"/>
      <c r="AK172" s="22"/>
      <c r="AL172" s="22"/>
      <c r="AM172" s="22"/>
      <c r="AN172" s="22"/>
      <c r="AO172" s="22"/>
      <c r="AP172" s="22"/>
      <c r="AQ172" s="22"/>
      <c r="AR172" s="109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50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82"/>
      <c r="AI173" s="46"/>
      <c r="AJ173" s="46"/>
      <c r="AK173" s="22"/>
      <c r="AL173" s="22"/>
      <c r="AM173" s="22"/>
      <c r="AN173" s="22"/>
      <c r="AO173" s="22"/>
      <c r="AP173" s="22"/>
      <c r="AQ173" s="22"/>
      <c r="AR173" s="109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50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82"/>
      <c r="AI174" s="46"/>
      <c r="AJ174" s="46"/>
      <c r="AK174" s="22"/>
      <c r="AL174" s="22"/>
      <c r="AM174" s="22"/>
      <c r="AN174" s="22"/>
      <c r="AO174" s="22"/>
      <c r="AP174" s="22"/>
      <c r="AQ174" s="22"/>
      <c r="AR174" s="109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50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82"/>
      <c r="AI175" s="46"/>
      <c r="AJ175" s="46"/>
      <c r="AK175" s="22"/>
      <c r="AL175" s="22"/>
      <c r="AM175" s="22"/>
      <c r="AN175" s="22"/>
      <c r="AO175" s="22"/>
      <c r="AP175" s="22"/>
      <c r="AQ175" s="22"/>
      <c r="AR175" s="109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50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82"/>
      <c r="AI176" s="46"/>
      <c r="AJ176" s="46"/>
      <c r="AK176" s="22"/>
      <c r="AL176" s="22"/>
      <c r="AM176" s="22"/>
      <c r="AN176" s="22"/>
      <c r="AO176" s="22"/>
      <c r="AP176" s="22"/>
      <c r="AQ176" s="22"/>
      <c r="AR176" s="109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50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82"/>
      <c r="AI177" s="46"/>
      <c r="AJ177" s="46"/>
      <c r="AK177" s="22"/>
      <c r="AL177" s="22"/>
      <c r="AM177" s="22"/>
      <c r="AN177" s="22"/>
      <c r="AO177" s="22"/>
      <c r="AP177" s="22"/>
      <c r="AQ177" s="22"/>
      <c r="AR177" s="109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50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82"/>
      <c r="AI178" s="46"/>
      <c r="AJ178" s="46"/>
      <c r="AK178" s="22"/>
      <c r="AL178" s="22"/>
      <c r="AM178" s="22"/>
      <c r="AN178" s="22"/>
      <c r="AO178" s="22"/>
      <c r="AP178" s="22"/>
      <c r="AQ178" s="22"/>
      <c r="AR178" s="109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50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82"/>
      <c r="AI179" s="46"/>
      <c r="AJ179" s="46"/>
      <c r="AK179" s="22"/>
      <c r="AL179" s="22"/>
      <c r="AM179" s="22"/>
      <c r="AN179" s="22"/>
      <c r="AO179" s="22"/>
      <c r="AP179" s="22"/>
      <c r="AQ179" s="22"/>
      <c r="AR179" s="109"/>
    </row>
    <row r="180" spans="1:44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50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82"/>
      <c r="AI180" s="46"/>
      <c r="AJ180" s="46"/>
      <c r="AK180" s="22"/>
      <c r="AL180" s="22"/>
      <c r="AM180" s="22"/>
      <c r="AN180" s="22"/>
      <c r="AO180" s="22"/>
      <c r="AP180" s="22"/>
      <c r="AQ180" s="22"/>
      <c r="AR180" s="109"/>
    </row>
    <row r="181" spans="1:44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50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82"/>
      <c r="AI181" s="46"/>
      <c r="AJ181" s="46"/>
      <c r="AK181" s="22"/>
      <c r="AL181" s="22"/>
      <c r="AM181" s="22"/>
      <c r="AN181" s="22"/>
      <c r="AO181" s="22"/>
      <c r="AP181" s="22"/>
      <c r="AQ181" s="22"/>
      <c r="AR181" s="109"/>
    </row>
    <row r="182" spans="1:44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50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82"/>
      <c r="AI182" s="46"/>
      <c r="AJ182" s="46"/>
      <c r="AK182" s="22"/>
      <c r="AL182" s="22"/>
      <c r="AM182" s="22"/>
      <c r="AN182" s="22"/>
      <c r="AO182" s="22"/>
      <c r="AP182" s="22"/>
      <c r="AQ182" s="22"/>
      <c r="AR182" s="109"/>
    </row>
    <row r="183" spans="1:44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50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82"/>
      <c r="AI183" s="46"/>
      <c r="AJ183" s="46"/>
      <c r="AK183" s="22"/>
      <c r="AL183" s="22"/>
      <c r="AM183" s="22"/>
      <c r="AN183" s="22"/>
      <c r="AO183" s="22"/>
      <c r="AP183" s="22"/>
      <c r="AQ183" s="22"/>
      <c r="AR183" s="109"/>
    </row>
    <row r="184" spans="1:44" ht="15" customHeight="1" x14ac:dyDescent="0.25">
      <c r="AG184" s="22"/>
      <c r="AH184" s="82"/>
      <c r="AI184" s="46"/>
      <c r="AJ184" s="46"/>
    </row>
    <row r="185" spans="1:44" ht="15" customHeight="1" x14ac:dyDescent="0.25">
      <c r="AG185" s="22"/>
      <c r="AH185" s="82"/>
      <c r="AI185" s="46"/>
      <c r="AJ185" s="46"/>
    </row>
    <row r="186" spans="1:44" ht="15" customHeight="1" x14ac:dyDescent="0.25">
      <c r="AG186" s="22"/>
      <c r="AH186" s="82"/>
      <c r="AI186" s="46"/>
      <c r="AJ186" s="46"/>
    </row>
    <row r="187" spans="1:44" ht="15" customHeight="1" x14ac:dyDescent="0.25">
      <c r="AG187" s="22"/>
      <c r="AH187" s="82"/>
      <c r="AI187" s="46"/>
      <c r="AJ187" s="46"/>
    </row>
    <row r="188" spans="1:44" ht="15" customHeight="1" x14ac:dyDescent="0.25">
      <c r="AG188" s="22"/>
      <c r="AH188" s="82"/>
      <c r="AI188" s="46"/>
      <c r="AJ188" s="46"/>
    </row>
    <row r="189" spans="1:44" ht="15" customHeight="1" x14ac:dyDescent="0.25">
      <c r="AG189" s="22"/>
      <c r="AH189" s="82"/>
      <c r="AI189" s="46"/>
      <c r="AJ189" s="46"/>
    </row>
    <row r="190" spans="1:44" ht="15" customHeight="1" x14ac:dyDescent="0.25">
      <c r="AG190" s="22"/>
      <c r="AH190" s="82"/>
      <c r="AI190" s="46"/>
      <c r="AJ190" s="46"/>
    </row>
  </sheetData>
  <sortState ref="B43:AF44">
    <sortCondition ref="B4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3.85546875" customWidth="1"/>
    <col min="5" max="9" width="5.42578125" customWidth="1"/>
    <col min="10" max="10" width="8.7109375" customWidth="1"/>
    <col min="11" max="11" width="0.7109375" customWidth="1"/>
    <col min="12" max="15" width="5.425781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4"/>
      <c r="F1" s="5" t="s">
        <v>65</v>
      </c>
      <c r="G1" s="152"/>
      <c r="H1" s="9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98"/>
      <c r="AD1" s="9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9" t="s">
        <v>68</v>
      </c>
      <c r="C2" s="90"/>
      <c r="D2" s="153"/>
      <c r="E2" s="12" t="s">
        <v>13</v>
      </c>
      <c r="F2" s="14"/>
      <c r="G2" s="14"/>
      <c r="H2" s="14"/>
      <c r="I2" s="13"/>
      <c r="J2" s="15"/>
      <c r="K2" s="112"/>
      <c r="L2" s="21" t="s">
        <v>132</v>
      </c>
      <c r="M2" s="14"/>
      <c r="N2" s="14"/>
      <c r="O2" s="20"/>
      <c r="P2" s="19"/>
      <c r="Q2" s="21" t="s">
        <v>124</v>
      </c>
      <c r="R2" s="14"/>
      <c r="S2" s="14"/>
      <c r="T2" s="14"/>
      <c r="U2" s="13"/>
      <c r="V2" s="20"/>
      <c r="W2" s="19"/>
      <c r="X2" s="154" t="s">
        <v>125</v>
      </c>
      <c r="Y2" s="155"/>
      <c r="Z2" s="156"/>
      <c r="AA2" s="12" t="s">
        <v>13</v>
      </c>
      <c r="AB2" s="14"/>
      <c r="AC2" s="14"/>
      <c r="AD2" s="14"/>
      <c r="AE2" s="13"/>
      <c r="AF2" s="15"/>
      <c r="AG2" s="112"/>
      <c r="AH2" s="21" t="s">
        <v>126</v>
      </c>
      <c r="AI2" s="14"/>
      <c r="AJ2" s="14"/>
      <c r="AK2" s="20"/>
      <c r="AL2" s="19"/>
      <c r="AM2" s="21" t="s">
        <v>124</v>
      </c>
      <c r="AN2" s="14"/>
      <c r="AO2" s="14"/>
      <c r="AP2" s="14"/>
      <c r="AQ2" s="13"/>
      <c r="AR2" s="20"/>
      <c r="AS2" s="15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2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7"/>
      <c r="L3" s="18" t="s">
        <v>5</v>
      </c>
      <c r="M3" s="18" t="s">
        <v>6</v>
      </c>
      <c r="N3" s="18" t="s">
        <v>101</v>
      </c>
      <c r="O3" s="18" t="s">
        <v>17</v>
      </c>
      <c r="P3" s="22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7"/>
      <c r="X3" s="18" t="s">
        <v>0</v>
      </c>
      <c r="Y3" s="18" t="s">
        <v>4</v>
      </c>
      <c r="Z3" s="12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7"/>
      <c r="AH3" s="18" t="s">
        <v>5</v>
      </c>
      <c r="AI3" s="18" t="s">
        <v>6</v>
      </c>
      <c r="AJ3" s="18" t="s">
        <v>101</v>
      </c>
      <c r="AK3" s="18" t="s">
        <v>17</v>
      </c>
      <c r="AL3" s="22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8"/>
      <c r="C4" s="32"/>
      <c r="D4" s="44"/>
      <c r="E4" s="28"/>
      <c r="F4" s="28"/>
      <c r="G4" s="28"/>
      <c r="H4" s="29"/>
      <c r="I4" s="28"/>
      <c r="J4" s="41"/>
      <c r="K4" s="49"/>
      <c r="L4" s="118"/>
      <c r="M4" s="18"/>
      <c r="N4" s="18"/>
      <c r="O4" s="18"/>
      <c r="P4" s="22"/>
      <c r="Q4" s="28"/>
      <c r="R4" s="28"/>
      <c r="S4" s="29"/>
      <c r="T4" s="28"/>
      <c r="U4" s="28"/>
      <c r="V4" s="158"/>
      <c r="W4" s="49"/>
      <c r="X4" s="28">
        <v>2004</v>
      </c>
      <c r="Y4" s="28" t="s">
        <v>39</v>
      </c>
      <c r="Z4" s="44" t="s">
        <v>49</v>
      </c>
      <c r="AA4" s="28">
        <v>4</v>
      </c>
      <c r="AB4" s="28">
        <v>0</v>
      </c>
      <c r="AC4" s="28">
        <v>0</v>
      </c>
      <c r="AD4" s="28">
        <v>0</v>
      </c>
      <c r="AE4" s="28">
        <v>7</v>
      </c>
      <c r="AF4" s="57">
        <v>0.53839999999999999</v>
      </c>
      <c r="AG4" s="22">
        <v>13</v>
      </c>
      <c r="AH4" s="18"/>
      <c r="AI4" s="18"/>
      <c r="AJ4" s="18"/>
      <c r="AK4" s="18"/>
      <c r="AL4" s="22"/>
      <c r="AM4" s="28"/>
      <c r="AN4" s="28"/>
      <c r="AO4" s="28"/>
      <c r="AP4" s="28"/>
      <c r="AQ4" s="28"/>
      <c r="AR4" s="159"/>
      <c r="AS4" s="11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8"/>
      <c r="C5" s="32"/>
      <c r="D5" s="44"/>
      <c r="E5" s="28"/>
      <c r="F5" s="28"/>
      <c r="G5" s="28"/>
      <c r="H5" s="29"/>
      <c r="I5" s="28"/>
      <c r="J5" s="41"/>
      <c r="K5" s="49"/>
      <c r="L5" s="118"/>
      <c r="M5" s="18"/>
      <c r="N5" s="18"/>
      <c r="O5" s="18"/>
      <c r="P5" s="22"/>
      <c r="Q5" s="28"/>
      <c r="R5" s="28"/>
      <c r="S5" s="29"/>
      <c r="T5" s="28"/>
      <c r="U5" s="28"/>
      <c r="V5" s="158"/>
      <c r="W5" s="49"/>
      <c r="X5" s="28">
        <v>2005</v>
      </c>
      <c r="Y5" s="28" t="s">
        <v>54</v>
      </c>
      <c r="Z5" s="44" t="s">
        <v>52</v>
      </c>
      <c r="AA5" s="28"/>
      <c r="AB5" s="27" t="s">
        <v>51</v>
      </c>
      <c r="AC5" s="28"/>
      <c r="AD5" s="28"/>
      <c r="AE5" s="28"/>
      <c r="AF5" s="57"/>
      <c r="AG5" s="22"/>
      <c r="AH5" s="18"/>
      <c r="AI5" s="18"/>
      <c r="AJ5" s="18"/>
      <c r="AK5" s="18"/>
      <c r="AL5" s="22"/>
      <c r="AM5" s="28"/>
      <c r="AN5" s="28"/>
      <c r="AO5" s="28"/>
      <c r="AP5" s="28"/>
      <c r="AQ5" s="28"/>
      <c r="AR5" s="159"/>
      <c r="AS5" s="11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8"/>
      <c r="C6" s="32"/>
      <c r="D6" s="44"/>
      <c r="E6" s="28"/>
      <c r="F6" s="28"/>
      <c r="G6" s="28"/>
      <c r="H6" s="29"/>
      <c r="I6" s="28"/>
      <c r="J6" s="41"/>
      <c r="K6" s="49"/>
      <c r="L6" s="118"/>
      <c r="M6" s="18"/>
      <c r="N6" s="18"/>
      <c r="O6" s="18"/>
      <c r="P6" s="22"/>
      <c r="Q6" s="28"/>
      <c r="R6" s="28"/>
      <c r="S6" s="29"/>
      <c r="T6" s="28"/>
      <c r="U6" s="28"/>
      <c r="V6" s="158"/>
      <c r="W6" s="49"/>
      <c r="X6" s="28">
        <v>2006</v>
      </c>
      <c r="Y6" s="28" t="s">
        <v>55</v>
      </c>
      <c r="Z6" s="44" t="s">
        <v>53</v>
      </c>
      <c r="AA6" s="28">
        <v>14</v>
      </c>
      <c r="AB6" s="28">
        <v>1</v>
      </c>
      <c r="AC6" s="28">
        <v>3</v>
      </c>
      <c r="AD6" s="28">
        <v>23</v>
      </c>
      <c r="AE6" s="28">
        <v>49</v>
      </c>
      <c r="AF6" s="57">
        <v>0.58330000000000004</v>
      </c>
      <c r="AG6" s="22">
        <v>84</v>
      </c>
      <c r="AH6" s="18"/>
      <c r="AI6" s="18"/>
      <c r="AJ6" s="18"/>
      <c r="AK6" s="18"/>
      <c r="AL6" s="22"/>
      <c r="AM6" s="28">
        <v>5</v>
      </c>
      <c r="AN6" s="28">
        <v>0</v>
      </c>
      <c r="AO6" s="28">
        <v>1</v>
      </c>
      <c r="AP6" s="28">
        <v>7</v>
      </c>
      <c r="AQ6" s="28">
        <v>19</v>
      </c>
      <c r="AR6" s="159">
        <v>0.52769999999999995</v>
      </c>
      <c r="AS6" s="117">
        <v>36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8">
        <v>2007</v>
      </c>
      <c r="C7" s="32" t="s">
        <v>35</v>
      </c>
      <c r="D7" s="44" t="s">
        <v>38</v>
      </c>
      <c r="E7" s="28">
        <v>4</v>
      </c>
      <c r="F7" s="28">
        <v>0</v>
      </c>
      <c r="G7" s="28">
        <v>0</v>
      </c>
      <c r="H7" s="29">
        <v>0</v>
      </c>
      <c r="I7" s="28">
        <v>10</v>
      </c>
      <c r="J7" s="41">
        <v>0.58799999999999997</v>
      </c>
      <c r="K7" s="49">
        <v>17</v>
      </c>
      <c r="L7" s="118"/>
      <c r="M7" s="18"/>
      <c r="N7" s="18"/>
      <c r="O7" s="18"/>
      <c r="P7" s="22"/>
      <c r="Q7" s="28">
        <v>3</v>
      </c>
      <c r="R7" s="28">
        <v>0</v>
      </c>
      <c r="S7" s="29">
        <v>0</v>
      </c>
      <c r="T7" s="28">
        <v>1</v>
      </c>
      <c r="U7" s="28">
        <v>7</v>
      </c>
      <c r="V7" s="158">
        <v>0.66700000000000004</v>
      </c>
      <c r="W7" s="49">
        <v>9</v>
      </c>
      <c r="X7" s="28">
        <v>2007</v>
      </c>
      <c r="Y7" s="28" t="s">
        <v>54</v>
      </c>
      <c r="Z7" s="44" t="s">
        <v>53</v>
      </c>
      <c r="AA7" s="28">
        <v>12</v>
      </c>
      <c r="AB7" s="28">
        <v>2</v>
      </c>
      <c r="AC7" s="28">
        <v>3</v>
      </c>
      <c r="AD7" s="28">
        <v>32</v>
      </c>
      <c r="AE7" s="28">
        <v>68</v>
      </c>
      <c r="AF7" s="57">
        <v>0.70830000000000004</v>
      </c>
      <c r="AG7" s="22">
        <v>96</v>
      </c>
      <c r="AH7" s="18"/>
      <c r="AI7" s="18" t="s">
        <v>131</v>
      </c>
      <c r="AJ7" s="18"/>
      <c r="AK7" s="18"/>
      <c r="AL7" s="22"/>
      <c r="AM7" s="28">
        <v>3</v>
      </c>
      <c r="AN7" s="28">
        <v>0</v>
      </c>
      <c r="AO7" s="28">
        <v>0</v>
      </c>
      <c r="AP7" s="28">
        <v>5</v>
      </c>
      <c r="AQ7" s="28">
        <v>15</v>
      </c>
      <c r="AR7" s="159">
        <v>0.65210000000000001</v>
      </c>
      <c r="AS7" s="117">
        <v>23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8">
        <v>2008</v>
      </c>
      <c r="C8" s="32" t="s">
        <v>37</v>
      </c>
      <c r="D8" s="44" t="s">
        <v>38</v>
      </c>
      <c r="E8" s="28">
        <v>17</v>
      </c>
      <c r="F8" s="28">
        <v>0</v>
      </c>
      <c r="G8" s="28">
        <v>1</v>
      </c>
      <c r="H8" s="29">
        <v>9</v>
      </c>
      <c r="I8" s="28">
        <v>37</v>
      </c>
      <c r="J8" s="41">
        <v>0.48099999999999998</v>
      </c>
      <c r="K8" s="49">
        <v>77</v>
      </c>
      <c r="L8" s="118"/>
      <c r="M8" s="18"/>
      <c r="N8" s="18"/>
      <c r="O8" s="18"/>
      <c r="P8" s="22"/>
      <c r="Q8" s="28">
        <v>2</v>
      </c>
      <c r="R8" s="28">
        <v>0</v>
      </c>
      <c r="S8" s="29">
        <v>0</v>
      </c>
      <c r="T8" s="28">
        <v>1</v>
      </c>
      <c r="U8" s="28">
        <v>1</v>
      </c>
      <c r="V8" s="158">
        <v>0.5</v>
      </c>
      <c r="W8" s="49">
        <v>2</v>
      </c>
      <c r="X8" s="28"/>
      <c r="Y8" s="32"/>
      <c r="Z8" s="44"/>
      <c r="AA8" s="28"/>
      <c r="AB8" s="28"/>
      <c r="AC8" s="28"/>
      <c r="AD8" s="29"/>
      <c r="AE8" s="28"/>
      <c r="AF8" s="41"/>
      <c r="AG8" s="49"/>
      <c r="AH8" s="18"/>
      <c r="AI8" s="18"/>
      <c r="AJ8" s="18"/>
      <c r="AK8" s="18"/>
      <c r="AL8" s="22"/>
      <c r="AM8" s="28"/>
      <c r="AN8" s="28"/>
      <c r="AO8" s="28"/>
      <c r="AP8" s="28"/>
      <c r="AQ8" s="28"/>
      <c r="AR8" s="159"/>
      <c r="AS8" s="117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8">
        <v>2009</v>
      </c>
      <c r="C9" s="32" t="s">
        <v>39</v>
      </c>
      <c r="D9" s="44" t="s">
        <v>40</v>
      </c>
      <c r="E9" s="28">
        <v>16</v>
      </c>
      <c r="F9" s="28">
        <v>0</v>
      </c>
      <c r="G9" s="28">
        <v>1</v>
      </c>
      <c r="H9" s="29">
        <v>6</v>
      </c>
      <c r="I9" s="28">
        <v>46</v>
      </c>
      <c r="J9" s="41">
        <v>0.47422680412371132</v>
      </c>
      <c r="K9" s="49">
        <v>97</v>
      </c>
      <c r="L9" s="118"/>
      <c r="M9" s="18"/>
      <c r="N9" s="18"/>
      <c r="O9" s="18"/>
      <c r="P9" s="22"/>
      <c r="Q9" s="28"/>
      <c r="R9" s="28"/>
      <c r="S9" s="29"/>
      <c r="T9" s="28"/>
      <c r="U9" s="28"/>
      <c r="V9" s="158"/>
      <c r="W9" s="49"/>
      <c r="X9" s="28"/>
      <c r="Y9" s="32"/>
      <c r="Z9" s="44"/>
      <c r="AA9" s="28"/>
      <c r="AB9" s="28"/>
      <c r="AC9" s="28"/>
      <c r="AD9" s="29"/>
      <c r="AE9" s="28"/>
      <c r="AF9" s="41"/>
      <c r="AG9" s="49"/>
      <c r="AH9" s="18"/>
      <c r="AI9" s="18"/>
      <c r="AJ9" s="18"/>
      <c r="AK9" s="18"/>
      <c r="AL9" s="22"/>
      <c r="AM9" s="28"/>
      <c r="AN9" s="28"/>
      <c r="AO9" s="28"/>
      <c r="AP9" s="28"/>
      <c r="AQ9" s="28"/>
      <c r="AR9" s="159"/>
      <c r="AS9" s="117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8">
        <v>2013</v>
      </c>
      <c r="C10" s="32" t="s">
        <v>71</v>
      </c>
      <c r="D10" s="44" t="s">
        <v>70</v>
      </c>
      <c r="E10" s="28">
        <v>11</v>
      </c>
      <c r="F10" s="28">
        <v>0</v>
      </c>
      <c r="G10" s="28">
        <v>1</v>
      </c>
      <c r="H10" s="29">
        <v>14</v>
      </c>
      <c r="I10" s="28">
        <v>70</v>
      </c>
      <c r="J10" s="41">
        <v>0.88600000000000001</v>
      </c>
      <c r="K10" s="49">
        <v>79</v>
      </c>
      <c r="L10" s="118"/>
      <c r="M10" s="18"/>
      <c r="N10" s="18"/>
      <c r="O10" s="18"/>
      <c r="P10" s="22"/>
      <c r="Q10" s="28"/>
      <c r="R10" s="28"/>
      <c r="S10" s="29"/>
      <c r="T10" s="28"/>
      <c r="U10" s="28"/>
      <c r="V10" s="158"/>
      <c r="W10" s="49"/>
      <c r="X10" s="28"/>
      <c r="Y10" s="32"/>
      <c r="Z10" s="44"/>
      <c r="AA10" s="28"/>
      <c r="AB10" s="28"/>
      <c r="AC10" s="28"/>
      <c r="AD10" s="29"/>
      <c r="AE10" s="28"/>
      <c r="AF10" s="41"/>
      <c r="AG10" s="49"/>
      <c r="AH10" s="18"/>
      <c r="AI10" s="18"/>
      <c r="AJ10" s="18"/>
      <c r="AK10" s="18"/>
      <c r="AL10" s="22"/>
      <c r="AM10" s="28"/>
      <c r="AN10" s="28"/>
      <c r="AO10" s="28"/>
      <c r="AP10" s="28"/>
      <c r="AQ10" s="28"/>
      <c r="AR10" s="159"/>
      <c r="AS10" s="117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8">
        <v>2014</v>
      </c>
      <c r="C11" s="32" t="s">
        <v>74</v>
      </c>
      <c r="D11" s="44" t="s">
        <v>42</v>
      </c>
      <c r="E11" s="28">
        <v>22</v>
      </c>
      <c r="F11" s="28">
        <v>0</v>
      </c>
      <c r="G11" s="28">
        <v>0</v>
      </c>
      <c r="H11" s="29">
        <v>24</v>
      </c>
      <c r="I11" s="28">
        <v>101</v>
      </c>
      <c r="J11" s="41">
        <v>0.65200000000000002</v>
      </c>
      <c r="K11" s="49">
        <v>155</v>
      </c>
      <c r="L11" s="118"/>
      <c r="M11" s="18"/>
      <c r="N11" s="18"/>
      <c r="O11" s="18"/>
      <c r="P11" s="22"/>
      <c r="Q11" s="28">
        <v>3</v>
      </c>
      <c r="R11" s="28">
        <v>0</v>
      </c>
      <c r="S11" s="29">
        <v>0</v>
      </c>
      <c r="T11" s="28">
        <v>0</v>
      </c>
      <c r="U11" s="28">
        <v>7</v>
      </c>
      <c r="V11" s="158">
        <v>0.40899999999999997</v>
      </c>
      <c r="W11" s="49">
        <v>22</v>
      </c>
      <c r="X11" s="28"/>
      <c r="Y11" s="32"/>
      <c r="Z11" s="44"/>
      <c r="AA11" s="28"/>
      <c r="AB11" s="28"/>
      <c r="AC11" s="28"/>
      <c r="AD11" s="29"/>
      <c r="AE11" s="28"/>
      <c r="AF11" s="41"/>
      <c r="AG11" s="49"/>
      <c r="AH11" s="18"/>
      <c r="AI11" s="18"/>
      <c r="AJ11" s="18"/>
      <c r="AK11" s="18"/>
      <c r="AL11" s="22"/>
      <c r="AM11" s="28"/>
      <c r="AN11" s="28"/>
      <c r="AO11" s="28"/>
      <c r="AP11" s="28"/>
      <c r="AQ11" s="28"/>
      <c r="AR11" s="159"/>
      <c r="AS11" s="11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8">
        <v>2016</v>
      </c>
      <c r="C12" s="32" t="s">
        <v>95</v>
      </c>
      <c r="D12" s="44" t="s">
        <v>42</v>
      </c>
      <c r="E12" s="28">
        <v>24</v>
      </c>
      <c r="F12" s="28">
        <v>1</v>
      </c>
      <c r="G12" s="28">
        <v>1</v>
      </c>
      <c r="H12" s="29">
        <v>27</v>
      </c>
      <c r="I12" s="28">
        <v>136</v>
      </c>
      <c r="J12" s="41">
        <v>0.67700000000000005</v>
      </c>
      <c r="K12" s="49">
        <v>201</v>
      </c>
      <c r="L12" s="118"/>
      <c r="M12" s="18"/>
      <c r="N12" s="18"/>
      <c r="O12" s="18" t="s">
        <v>74</v>
      </c>
      <c r="P12" s="22"/>
      <c r="Q12" s="28"/>
      <c r="R12" s="28"/>
      <c r="S12" s="29"/>
      <c r="T12" s="28"/>
      <c r="U12" s="28"/>
      <c r="V12" s="158"/>
      <c r="W12" s="49"/>
      <c r="X12" s="28"/>
      <c r="Y12" s="32"/>
      <c r="Z12" s="44"/>
      <c r="AA12" s="28"/>
      <c r="AB12" s="28"/>
      <c r="AC12" s="28"/>
      <c r="AD12" s="29"/>
      <c r="AE12" s="28"/>
      <c r="AF12" s="41"/>
      <c r="AG12" s="49"/>
      <c r="AH12" s="18"/>
      <c r="AI12" s="18"/>
      <c r="AJ12" s="18"/>
      <c r="AK12" s="18"/>
      <c r="AL12" s="22"/>
      <c r="AM12" s="28"/>
      <c r="AN12" s="28"/>
      <c r="AO12" s="28"/>
      <c r="AP12" s="28"/>
      <c r="AQ12" s="28"/>
      <c r="AR12" s="159"/>
      <c r="AS12" s="11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8">
        <v>2017</v>
      </c>
      <c r="C13" s="32" t="s">
        <v>95</v>
      </c>
      <c r="D13" s="44" t="s">
        <v>96</v>
      </c>
      <c r="E13" s="28">
        <v>24</v>
      </c>
      <c r="F13" s="28">
        <v>1</v>
      </c>
      <c r="G13" s="28">
        <v>16</v>
      </c>
      <c r="H13" s="29">
        <v>21</v>
      </c>
      <c r="I13" s="28">
        <v>96</v>
      </c>
      <c r="J13" s="41">
        <v>0.5454</v>
      </c>
      <c r="K13" s="49">
        <v>176</v>
      </c>
      <c r="L13" s="118"/>
      <c r="M13" s="18"/>
      <c r="N13" s="18"/>
      <c r="O13" s="18"/>
      <c r="P13" s="22"/>
      <c r="Q13" s="28">
        <v>3</v>
      </c>
      <c r="R13" s="28">
        <v>0</v>
      </c>
      <c r="S13" s="29">
        <v>0</v>
      </c>
      <c r="T13" s="28">
        <v>4</v>
      </c>
      <c r="U13" s="28">
        <v>11</v>
      </c>
      <c r="V13" s="158">
        <v>0.5</v>
      </c>
      <c r="W13" s="49">
        <v>22</v>
      </c>
      <c r="X13" s="28"/>
      <c r="Y13" s="32"/>
      <c r="Z13" s="44"/>
      <c r="AA13" s="28"/>
      <c r="AB13" s="28"/>
      <c r="AC13" s="28"/>
      <c r="AD13" s="29"/>
      <c r="AE13" s="28"/>
      <c r="AF13" s="41"/>
      <c r="AG13" s="49"/>
      <c r="AH13" s="18"/>
      <c r="AI13" s="18"/>
      <c r="AJ13" s="18"/>
      <c r="AK13" s="18"/>
      <c r="AL13" s="22"/>
      <c r="AM13" s="28"/>
      <c r="AN13" s="28"/>
      <c r="AO13" s="28"/>
      <c r="AP13" s="28"/>
      <c r="AQ13" s="28"/>
      <c r="AR13" s="159"/>
      <c r="AS13" s="117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8">
        <v>2018</v>
      </c>
      <c r="C14" s="28" t="s">
        <v>71</v>
      </c>
      <c r="D14" s="44" t="s">
        <v>42</v>
      </c>
      <c r="E14" s="28">
        <v>13</v>
      </c>
      <c r="F14" s="28">
        <v>0</v>
      </c>
      <c r="G14" s="28">
        <v>2</v>
      </c>
      <c r="H14" s="28">
        <v>19</v>
      </c>
      <c r="I14" s="28">
        <v>67</v>
      </c>
      <c r="J14" s="57">
        <v>0.70520000000000005</v>
      </c>
      <c r="K14" s="46">
        <v>95</v>
      </c>
      <c r="L14" s="118"/>
      <c r="M14" s="18"/>
      <c r="N14" s="18"/>
      <c r="O14" s="18"/>
      <c r="P14" s="22"/>
      <c r="Q14" s="28"/>
      <c r="R14" s="28"/>
      <c r="S14" s="29"/>
      <c r="T14" s="28"/>
      <c r="U14" s="28"/>
      <c r="V14" s="158"/>
      <c r="W14" s="49"/>
      <c r="X14" s="28"/>
      <c r="Y14" s="32"/>
      <c r="Z14" s="44"/>
      <c r="AA14" s="28"/>
      <c r="AB14" s="28"/>
      <c r="AC14" s="28"/>
      <c r="AD14" s="29"/>
      <c r="AE14" s="28"/>
      <c r="AF14" s="41"/>
      <c r="AG14" s="49"/>
      <c r="AH14" s="18"/>
      <c r="AI14" s="18"/>
      <c r="AJ14" s="18"/>
      <c r="AK14" s="18"/>
      <c r="AL14" s="22"/>
      <c r="AM14" s="28"/>
      <c r="AN14" s="28"/>
      <c r="AO14" s="28"/>
      <c r="AP14" s="28"/>
      <c r="AQ14" s="28"/>
      <c r="AR14" s="159"/>
      <c r="AS14" s="11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160" t="s">
        <v>127</v>
      </c>
      <c r="C15" s="93"/>
      <c r="D15" s="92"/>
      <c r="E15" s="91">
        <f>SUM(E4:E14)</f>
        <v>131</v>
      </c>
      <c r="F15" s="91">
        <f>SUM(F4:F14)</f>
        <v>2</v>
      </c>
      <c r="G15" s="91">
        <f>SUM(G4:G14)</f>
        <v>22</v>
      </c>
      <c r="H15" s="91">
        <f>SUM(H4:H14)</f>
        <v>120</v>
      </c>
      <c r="I15" s="91">
        <f>SUM(I4:I14)</f>
        <v>563</v>
      </c>
      <c r="J15" s="161">
        <f>PRODUCT(I15/K15)</f>
        <v>0.6276477146042363</v>
      </c>
      <c r="K15" s="112">
        <f>SUM(K4:K14)</f>
        <v>897</v>
      </c>
      <c r="L15" s="21"/>
      <c r="M15" s="13"/>
      <c r="N15" s="120"/>
      <c r="O15" s="121"/>
      <c r="P15" s="22"/>
      <c r="Q15" s="91">
        <f>SUM(Q4:Q14)</f>
        <v>11</v>
      </c>
      <c r="R15" s="91">
        <f>SUM(R4:R14)</f>
        <v>0</v>
      </c>
      <c r="S15" s="91">
        <f>SUM(S4:S14)</f>
        <v>0</v>
      </c>
      <c r="T15" s="91">
        <f>SUM(T4:T14)</f>
        <v>6</v>
      </c>
      <c r="U15" s="91">
        <f>SUM(U4:U14)</f>
        <v>26</v>
      </c>
      <c r="V15" s="161">
        <f>PRODUCT(U15/W15)</f>
        <v>0.47272727272727272</v>
      </c>
      <c r="W15" s="112">
        <f>SUM(W4:W14)</f>
        <v>55</v>
      </c>
      <c r="X15" s="16" t="s">
        <v>127</v>
      </c>
      <c r="Y15" s="17"/>
      <c r="Z15" s="15"/>
      <c r="AA15" s="91">
        <f>SUM(AA4:AA14)</f>
        <v>30</v>
      </c>
      <c r="AB15" s="91">
        <f>SUM(AB4:AB14)</f>
        <v>3</v>
      </c>
      <c r="AC15" s="91">
        <f>SUM(AC4:AC14)</f>
        <v>6</v>
      </c>
      <c r="AD15" s="91">
        <f>SUM(AD4:AD14)</f>
        <v>55</v>
      </c>
      <c r="AE15" s="91">
        <f>SUM(AE4:AE14)</f>
        <v>124</v>
      </c>
      <c r="AF15" s="161">
        <f>PRODUCT(AE15/AG15)</f>
        <v>0.6424870466321243</v>
      </c>
      <c r="AG15" s="112">
        <f>SUM(AG4:AG14)</f>
        <v>193</v>
      </c>
      <c r="AH15" s="21"/>
      <c r="AI15" s="13"/>
      <c r="AJ15" s="120"/>
      <c r="AK15" s="121"/>
      <c r="AL15" s="22"/>
      <c r="AM15" s="91">
        <f>SUM(AM4:AM14)</f>
        <v>8</v>
      </c>
      <c r="AN15" s="91">
        <f>SUM(AN4:AN14)</f>
        <v>0</v>
      </c>
      <c r="AO15" s="91">
        <f>SUM(AO4:AO14)</f>
        <v>1</v>
      </c>
      <c r="AP15" s="91">
        <f>SUM(AP4:AP14)</f>
        <v>12</v>
      </c>
      <c r="AQ15" s="91">
        <f>SUM(AQ4:AQ14)</f>
        <v>34</v>
      </c>
      <c r="AR15" s="161">
        <f>PRODUCT(AQ15/AS15)</f>
        <v>0.57627118644067798</v>
      </c>
      <c r="AS15" s="157">
        <f>SUM(AS4:AS14)</f>
        <v>59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49"/>
      <c r="L16" s="22"/>
      <c r="M16" s="22"/>
      <c r="N16" s="22"/>
      <c r="O16" s="22"/>
      <c r="P16" s="46"/>
      <c r="Q16" s="46"/>
      <c r="R16" s="50"/>
      <c r="S16" s="46"/>
      <c r="T16" s="46"/>
      <c r="U16" s="22"/>
      <c r="V16" s="22"/>
      <c r="W16" s="49"/>
      <c r="X16" s="46"/>
      <c r="Y16" s="46"/>
      <c r="Z16" s="46"/>
      <c r="AA16" s="46"/>
      <c r="AB16" s="46"/>
      <c r="AC16" s="46"/>
      <c r="AD16" s="46"/>
      <c r="AE16" s="46"/>
      <c r="AF16" s="47"/>
      <c r="AG16" s="49"/>
      <c r="AH16" s="22"/>
      <c r="AI16" s="22"/>
      <c r="AJ16" s="22"/>
      <c r="AK16" s="22"/>
      <c r="AL16" s="46"/>
      <c r="AM16" s="46"/>
      <c r="AN16" s="50"/>
      <c r="AO16" s="46"/>
      <c r="AP16" s="46"/>
      <c r="AQ16" s="22"/>
      <c r="AR16" s="22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62" t="s">
        <v>128</v>
      </c>
      <c r="C17" s="163"/>
      <c r="D17" s="164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2"/>
      <c r="L17" s="18" t="s">
        <v>27</v>
      </c>
      <c r="M17" s="18" t="s">
        <v>28</v>
      </c>
      <c r="N17" s="18" t="s">
        <v>129</v>
      </c>
      <c r="O17" s="18" t="s">
        <v>130</v>
      </c>
      <c r="Q17" s="50"/>
      <c r="R17" s="50" t="s">
        <v>57</v>
      </c>
      <c r="S17" s="50"/>
      <c r="T17" s="151" t="s">
        <v>64</v>
      </c>
      <c r="U17" s="22"/>
      <c r="V17" s="49"/>
      <c r="W17" s="49"/>
      <c r="X17" s="165"/>
      <c r="Y17" s="165"/>
      <c r="Z17" s="165"/>
      <c r="AA17" s="165"/>
      <c r="AB17" s="165"/>
      <c r="AC17" s="50"/>
      <c r="AD17" s="50"/>
      <c r="AE17" s="50"/>
      <c r="AF17" s="46"/>
      <c r="AG17" s="46"/>
      <c r="AH17" s="46"/>
      <c r="AI17" s="46"/>
      <c r="AJ17" s="46"/>
      <c r="AK17" s="46"/>
      <c r="AM17" s="49"/>
      <c r="AN17" s="165"/>
      <c r="AO17" s="165"/>
      <c r="AP17" s="165"/>
      <c r="AQ17" s="165"/>
      <c r="AR17" s="165"/>
      <c r="AS17" s="165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3" t="s">
        <v>12</v>
      </c>
      <c r="C18" s="11"/>
      <c r="D18" s="55"/>
      <c r="E18" s="166">
        <v>110</v>
      </c>
      <c r="F18" s="166">
        <v>1</v>
      </c>
      <c r="G18" s="166">
        <v>4</v>
      </c>
      <c r="H18" s="166">
        <v>65</v>
      </c>
      <c r="I18" s="166">
        <v>374</v>
      </c>
      <c r="J18" s="167">
        <v>0.628</v>
      </c>
      <c r="K18" s="46">
        <f>PRODUCT(I18/J18)</f>
        <v>595.5414012738853</v>
      </c>
      <c r="L18" s="168">
        <f>PRODUCT((F18+G18)/E18)</f>
        <v>4.5454545454545456E-2</v>
      </c>
      <c r="M18" s="168">
        <f>PRODUCT(H18/E18)</f>
        <v>0.59090909090909094</v>
      </c>
      <c r="N18" s="168">
        <f>PRODUCT((F18+G18+H18)/E18)</f>
        <v>0.63636363636363635</v>
      </c>
      <c r="O18" s="168">
        <f>PRODUCT(I18/E18)</f>
        <v>3.4</v>
      </c>
      <c r="Q18" s="50"/>
      <c r="R18" s="50"/>
      <c r="S18" s="50"/>
      <c r="T18" s="151" t="s">
        <v>73</v>
      </c>
      <c r="U18" s="46"/>
      <c r="V18" s="46"/>
      <c r="W18" s="46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6"/>
      <c r="AL18" s="46"/>
      <c r="AM18" s="46"/>
      <c r="AN18" s="50"/>
      <c r="AO18" s="50"/>
      <c r="AP18" s="50"/>
      <c r="AQ18" s="50"/>
      <c r="AR18" s="50"/>
      <c r="AS18" s="50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69" t="s">
        <v>68</v>
      </c>
      <c r="C19" s="170"/>
      <c r="D19" s="171"/>
      <c r="E19" s="166">
        <f>PRODUCT(E15+Q15)</f>
        <v>142</v>
      </c>
      <c r="F19" s="166">
        <f>PRODUCT(F15+R15)</f>
        <v>2</v>
      </c>
      <c r="G19" s="166">
        <f>PRODUCT(G15+S15)</f>
        <v>22</v>
      </c>
      <c r="H19" s="166">
        <f>PRODUCT(H15+T15)</f>
        <v>126</v>
      </c>
      <c r="I19" s="166">
        <f>PRODUCT(I15+U15)</f>
        <v>589</v>
      </c>
      <c r="J19" s="167">
        <f>PRODUCT(I19/K19)</f>
        <v>0.61869747899159666</v>
      </c>
      <c r="K19" s="46">
        <f>PRODUCT(K15+W15)</f>
        <v>952</v>
      </c>
      <c r="L19" s="168">
        <f>PRODUCT((F19+G19)/E19)</f>
        <v>0.16901408450704225</v>
      </c>
      <c r="M19" s="168">
        <f>PRODUCT(H19/E19)</f>
        <v>0.88732394366197187</v>
      </c>
      <c r="N19" s="168">
        <f>PRODUCT((F19+G19+H19)/E19)</f>
        <v>1.056338028169014</v>
      </c>
      <c r="O19" s="168">
        <f>PRODUCT(I19/E19)</f>
        <v>4.147887323943662</v>
      </c>
      <c r="Q19" s="50"/>
      <c r="R19" s="50"/>
      <c r="S19" s="50"/>
      <c r="T19" s="151" t="s">
        <v>58</v>
      </c>
      <c r="U19" s="46"/>
      <c r="V19" s="46"/>
      <c r="W19" s="46"/>
      <c r="X19" s="46"/>
      <c r="Y19" s="46"/>
      <c r="Z19" s="46"/>
      <c r="AA19" s="46"/>
      <c r="AB19" s="46"/>
      <c r="AC19" s="50"/>
      <c r="AD19" s="50"/>
      <c r="AE19" s="50"/>
      <c r="AF19" s="50"/>
      <c r="AG19" s="50"/>
      <c r="AH19" s="50"/>
      <c r="AI19" s="50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5" t="s">
        <v>125</v>
      </c>
      <c r="C20" s="172"/>
      <c r="D20" s="173"/>
      <c r="E20" s="166">
        <f>PRODUCT(AA15+AM15)</f>
        <v>38</v>
      </c>
      <c r="F20" s="166">
        <f>PRODUCT(AB15+AN15)</f>
        <v>3</v>
      </c>
      <c r="G20" s="166">
        <f>PRODUCT(AC15+AO15)</f>
        <v>7</v>
      </c>
      <c r="H20" s="166">
        <f>PRODUCT(AD15+AP15)</f>
        <v>67</v>
      </c>
      <c r="I20" s="166">
        <f>PRODUCT(AE15+AQ15)</f>
        <v>158</v>
      </c>
      <c r="J20" s="167">
        <f>PRODUCT(I20/K20)</f>
        <v>0.62698412698412698</v>
      </c>
      <c r="K20" s="22">
        <f>PRODUCT(AG15+AS15)</f>
        <v>252</v>
      </c>
      <c r="L20" s="168">
        <f>PRODUCT((F20+G20)/E20)</f>
        <v>0.26315789473684209</v>
      </c>
      <c r="M20" s="168">
        <f>PRODUCT(H20/E20)</f>
        <v>1.763157894736842</v>
      </c>
      <c r="N20" s="168">
        <f>PRODUCT((F20+G20+H20)/E20)</f>
        <v>2.0263157894736841</v>
      </c>
      <c r="O20" s="168">
        <f>PRODUCT(I20/E20)</f>
        <v>4.1578947368421053</v>
      </c>
      <c r="Q20" s="50"/>
      <c r="R20" s="50"/>
      <c r="S20" s="46"/>
      <c r="T20" s="151" t="s">
        <v>63</v>
      </c>
      <c r="U20" s="22"/>
      <c r="V20" s="22"/>
      <c r="W20" s="46"/>
      <c r="X20" s="46"/>
      <c r="Y20" s="46"/>
      <c r="Z20" s="46"/>
      <c r="AA20" s="46"/>
      <c r="AB20" s="46"/>
      <c r="AC20" s="50"/>
      <c r="AD20" s="50"/>
      <c r="AE20" s="50"/>
      <c r="AF20" s="50"/>
      <c r="AG20" s="50"/>
      <c r="AH20" s="50"/>
      <c r="AI20" s="50"/>
      <c r="AJ20" s="50"/>
      <c r="AK20" s="46"/>
      <c r="AL20" s="22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74" t="s">
        <v>127</v>
      </c>
      <c r="C21" s="175"/>
      <c r="D21" s="176"/>
      <c r="E21" s="166">
        <f>SUM(E18:E20)</f>
        <v>290</v>
      </c>
      <c r="F21" s="166">
        <f t="shared" ref="F21:I21" si="0">SUM(F18:F20)</f>
        <v>6</v>
      </c>
      <c r="G21" s="166">
        <f t="shared" si="0"/>
        <v>33</v>
      </c>
      <c r="H21" s="166">
        <f t="shared" si="0"/>
        <v>258</v>
      </c>
      <c r="I21" s="166">
        <f t="shared" si="0"/>
        <v>1121</v>
      </c>
      <c r="J21" s="167">
        <f>PRODUCT(I21/K21)</f>
        <v>0.62293648771095256</v>
      </c>
      <c r="K21" s="46">
        <f>SUM(K18:K20)</f>
        <v>1799.5414012738852</v>
      </c>
      <c r="L21" s="168">
        <f>PRODUCT((F21+G21)/E21)</f>
        <v>0.13448275862068965</v>
      </c>
      <c r="M21" s="168">
        <f>PRODUCT(H21/E21)</f>
        <v>0.8896551724137931</v>
      </c>
      <c r="N21" s="168">
        <f>PRODUCT((F21+G21+H21)/E21)</f>
        <v>1.0241379310344827</v>
      </c>
      <c r="O21" s="168">
        <f>PRODUCT(I21/E21)</f>
        <v>3.8655172413793104</v>
      </c>
      <c r="Q21" s="22"/>
      <c r="R21" s="22"/>
      <c r="S21" s="22"/>
      <c r="T21" s="151" t="s">
        <v>60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50"/>
      <c r="AF21" s="50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2"/>
      <c r="F22" s="22"/>
      <c r="G22" s="22"/>
      <c r="H22" s="22"/>
      <c r="I22" s="22"/>
      <c r="J22" s="46"/>
      <c r="K22" s="46"/>
      <c r="L22" s="22"/>
      <c r="M22" s="22"/>
      <c r="N22" s="22"/>
      <c r="O22" s="22"/>
      <c r="P22" s="46"/>
      <c r="Q22" s="46"/>
      <c r="R22" s="46"/>
      <c r="S22" s="46"/>
      <c r="T22" s="151" t="s">
        <v>62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50"/>
      <c r="AF22" s="50"/>
      <c r="AG22" s="50"/>
      <c r="AH22" s="50"/>
      <c r="AI22" s="50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151" t="s">
        <v>61</v>
      </c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50"/>
      <c r="AF23" s="50"/>
      <c r="AG23" s="50"/>
      <c r="AH23" s="50"/>
      <c r="AI23" s="50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151" t="s">
        <v>59</v>
      </c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50"/>
      <c r="AF24" s="50"/>
      <c r="AG24" s="50"/>
      <c r="AH24" s="50"/>
      <c r="AI24" s="50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151" t="s">
        <v>133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50"/>
      <c r="AF25" s="50"/>
      <c r="AG25" s="50"/>
      <c r="AH25" s="50"/>
      <c r="AI25" s="50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151" t="s">
        <v>97</v>
      </c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50"/>
      <c r="AF26" s="50"/>
      <c r="AG26" s="50"/>
      <c r="AH26" s="50"/>
      <c r="AI26" s="50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50"/>
      <c r="AF27" s="50"/>
      <c r="AG27" s="50"/>
      <c r="AH27" s="50"/>
      <c r="AI27" s="50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50"/>
      <c r="AJ58" s="50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50"/>
      <c r="AJ59" s="50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50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50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50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50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50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50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50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50"/>
      <c r="AJ92" s="50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50"/>
      <c r="AJ93" s="50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50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50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50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50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50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50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50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50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50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50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50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50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50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50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50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50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50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50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50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50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50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50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50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50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50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50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50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50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50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50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50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50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50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50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50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50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50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50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50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50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50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50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50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50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50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50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50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50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50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50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50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50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50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50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50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50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50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50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50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50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50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50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50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50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50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50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50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50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50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50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50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50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50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50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50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50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50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50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50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50"/>
      <c r="AJ173" s="50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50"/>
      <c r="AJ174" s="50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50"/>
      <c r="AJ175" s="50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50"/>
      <c r="AJ176" s="50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50"/>
      <c r="AJ177" s="50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50"/>
      <c r="AJ178" s="50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50"/>
      <c r="AJ179" s="50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50"/>
      <c r="AJ180" s="50"/>
      <c r="AK180" s="4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50"/>
      <c r="AJ181" s="50"/>
      <c r="AK181" s="46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50"/>
      <c r="AJ182" s="50"/>
      <c r="AK182" s="46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50"/>
      <c r="AJ183" s="50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50"/>
      <c r="AJ184" s="50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6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22"/>
      <c r="AL186" s="22"/>
    </row>
    <row r="187" spans="1:57" x14ac:dyDescent="0.25">
      <c r="R187" s="49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:57" x14ac:dyDescent="0.25">
      <c r="R188" s="49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R189" s="49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L190"/>
      <c r="M190"/>
      <c r="N190"/>
      <c r="O190"/>
      <c r="P190"/>
      <c r="R190" s="49"/>
      <c r="S190" s="4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:57" x14ac:dyDescent="0.25">
      <c r="L191"/>
      <c r="M191"/>
      <c r="N191"/>
      <c r="O191"/>
      <c r="P191"/>
      <c r="R191" s="49"/>
      <c r="S191" s="4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49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9"/>
      <c r="S214" s="4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</sheetData>
  <sortState ref="B8:AF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85" customWidth="1"/>
    <col min="3" max="3" width="21.5703125" style="84" customWidth="1"/>
    <col min="4" max="4" width="10.5703125" style="108" customWidth="1"/>
    <col min="5" max="5" width="8.85546875" style="108" customWidth="1"/>
    <col min="6" max="6" width="0.7109375" style="49" customWidth="1"/>
    <col min="7" max="7" width="5.28515625" style="84" customWidth="1"/>
    <col min="8" max="8" width="5.140625" style="84" customWidth="1"/>
    <col min="9" max="9" width="5.42578125" style="84" customWidth="1"/>
    <col min="10" max="11" width="5.7109375" style="84" customWidth="1"/>
    <col min="12" max="12" width="6.140625" style="84" customWidth="1"/>
    <col min="13" max="16" width="4.85546875" style="84" customWidth="1"/>
    <col min="17" max="21" width="6.7109375" style="142" customWidth="1"/>
    <col min="22" max="22" width="11" style="84" customWidth="1"/>
    <col min="23" max="23" width="20.7109375" style="108" customWidth="1"/>
    <col min="24" max="24" width="11.42578125" style="84" customWidth="1"/>
    <col min="25" max="30" width="9.140625" style="109"/>
  </cols>
  <sheetData>
    <row r="1" spans="1:30" ht="18.75" x14ac:dyDescent="0.3">
      <c r="A1" s="1"/>
      <c r="B1" s="111" t="s">
        <v>94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37"/>
      <c r="R1" s="137"/>
      <c r="S1" s="137"/>
      <c r="T1" s="137"/>
      <c r="U1" s="137"/>
      <c r="V1" s="90"/>
      <c r="W1" s="95"/>
      <c r="X1" s="86"/>
      <c r="Y1" s="96"/>
      <c r="Z1" s="96"/>
      <c r="AA1" s="96"/>
      <c r="AB1" s="96"/>
      <c r="AC1" s="96"/>
      <c r="AD1" s="96"/>
    </row>
    <row r="2" spans="1:30" x14ac:dyDescent="0.25">
      <c r="A2" s="1"/>
      <c r="B2" s="9" t="s">
        <v>34</v>
      </c>
      <c r="C2" s="88" t="s">
        <v>65</v>
      </c>
      <c r="D2" s="10"/>
      <c r="E2" s="10"/>
      <c r="F2" s="97"/>
      <c r="G2" s="98"/>
      <c r="H2" s="10"/>
      <c r="I2" s="10"/>
      <c r="J2" s="10"/>
      <c r="K2" s="10"/>
      <c r="L2" s="10"/>
      <c r="M2" s="10"/>
      <c r="N2" s="10"/>
      <c r="O2" s="10"/>
      <c r="P2" s="10"/>
      <c r="Q2" s="138"/>
      <c r="R2" s="138"/>
      <c r="S2" s="138"/>
      <c r="T2" s="138"/>
      <c r="U2" s="138"/>
      <c r="V2" s="10"/>
      <c r="W2" s="98"/>
      <c r="X2" s="29"/>
      <c r="Y2" s="96"/>
      <c r="Z2" s="96"/>
      <c r="AA2" s="96"/>
      <c r="AB2" s="96"/>
      <c r="AC2" s="96"/>
      <c r="AD2" s="96"/>
    </row>
    <row r="3" spans="1:30" x14ac:dyDescent="0.25">
      <c r="A3" s="1"/>
      <c r="B3" s="21" t="s">
        <v>88</v>
      </c>
      <c r="C3" s="21" t="s">
        <v>75</v>
      </c>
      <c r="D3" s="16" t="s">
        <v>76</v>
      </c>
      <c r="E3" s="20" t="s">
        <v>1</v>
      </c>
      <c r="F3" s="22"/>
      <c r="G3" s="18" t="s">
        <v>77</v>
      </c>
      <c r="H3" s="15" t="s">
        <v>78</v>
      </c>
      <c r="I3" s="15" t="s">
        <v>32</v>
      </c>
      <c r="J3" s="17" t="s">
        <v>79</v>
      </c>
      <c r="K3" s="17" t="s">
        <v>80</v>
      </c>
      <c r="L3" s="17" t="s">
        <v>81</v>
      </c>
      <c r="M3" s="18" t="s">
        <v>82</v>
      </c>
      <c r="N3" s="18" t="s">
        <v>31</v>
      </c>
      <c r="O3" s="15" t="s">
        <v>83</v>
      </c>
      <c r="P3" s="18" t="s">
        <v>78</v>
      </c>
      <c r="Q3" s="118" t="s">
        <v>17</v>
      </c>
      <c r="R3" s="118">
        <v>1</v>
      </c>
      <c r="S3" s="118">
        <v>2</v>
      </c>
      <c r="T3" s="118">
        <v>3</v>
      </c>
      <c r="U3" s="118" t="s">
        <v>84</v>
      </c>
      <c r="V3" s="17" t="s">
        <v>22</v>
      </c>
      <c r="W3" s="16" t="s">
        <v>85</v>
      </c>
      <c r="X3" s="16" t="s">
        <v>86</v>
      </c>
      <c r="Y3" s="96"/>
      <c r="Z3" s="96"/>
      <c r="AA3" s="96"/>
      <c r="AB3" s="96"/>
      <c r="AC3" s="96"/>
      <c r="AD3" s="96"/>
    </row>
    <row r="4" spans="1:30" x14ac:dyDescent="0.25">
      <c r="A4" s="1"/>
      <c r="B4" s="99" t="s">
        <v>89</v>
      </c>
      <c r="C4" s="100" t="s">
        <v>90</v>
      </c>
      <c r="D4" s="35" t="s">
        <v>87</v>
      </c>
      <c r="E4" s="105" t="s">
        <v>56</v>
      </c>
      <c r="F4" s="110"/>
      <c r="G4" s="33"/>
      <c r="H4" s="101"/>
      <c r="I4" s="33">
        <v>1</v>
      </c>
      <c r="J4" s="102" t="s">
        <v>93</v>
      </c>
      <c r="K4" s="102">
        <v>1</v>
      </c>
      <c r="L4" s="102"/>
      <c r="M4" s="102">
        <v>1</v>
      </c>
      <c r="N4" s="33"/>
      <c r="O4" s="101"/>
      <c r="P4" s="101"/>
      <c r="Q4" s="139" t="s">
        <v>117</v>
      </c>
      <c r="R4" s="139" t="s">
        <v>118</v>
      </c>
      <c r="S4" s="139" t="s">
        <v>119</v>
      </c>
      <c r="T4" s="139"/>
      <c r="U4" s="139"/>
      <c r="V4" s="104">
        <v>0.5</v>
      </c>
      <c r="W4" s="100" t="s">
        <v>91</v>
      </c>
      <c r="X4" s="103" t="s">
        <v>92</v>
      </c>
      <c r="Y4" s="96"/>
      <c r="Z4" s="96"/>
      <c r="AA4" s="96"/>
      <c r="AB4" s="96"/>
      <c r="AC4" s="96"/>
      <c r="AD4" s="96"/>
    </row>
    <row r="5" spans="1:30" x14ac:dyDescent="0.25">
      <c r="A5" s="8"/>
      <c r="B5" s="143"/>
      <c r="C5" s="144"/>
      <c r="D5" s="145"/>
      <c r="E5" s="146"/>
      <c r="F5" s="147"/>
      <c r="G5" s="144"/>
      <c r="H5" s="144"/>
      <c r="I5" s="144"/>
      <c r="J5" s="148"/>
      <c r="K5" s="148"/>
      <c r="L5" s="148"/>
      <c r="M5" s="144"/>
      <c r="N5" s="144"/>
      <c r="O5" s="144"/>
      <c r="P5" s="144"/>
      <c r="Q5" s="149"/>
      <c r="R5" s="149"/>
      <c r="S5" s="149"/>
      <c r="T5" s="149"/>
      <c r="U5" s="149"/>
      <c r="V5" s="144"/>
      <c r="W5" s="145"/>
      <c r="X5" s="150"/>
      <c r="Y5" s="96"/>
      <c r="Z5" s="96"/>
      <c r="AA5" s="96"/>
      <c r="AB5" s="96"/>
      <c r="AC5" s="96"/>
      <c r="AD5" s="96"/>
    </row>
    <row r="6" spans="1:30" x14ac:dyDescent="0.25">
      <c r="A6" s="8"/>
      <c r="B6" s="106"/>
      <c r="C6" s="46"/>
      <c r="D6" s="106"/>
      <c r="E6" s="107"/>
      <c r="G6" s="46"/>
      <c r="H6" s="50"/>
      <c r="I6" s="46"/>
      <c r="J6" s="22"/>
      <c r="K6" s="22"/>
      <c r="L6" s="22"/>
      <c r="M6" s="46"/>
      <c r="N6" s="46"/>
      <c r="O6" s="46"/>
      <c r="P6" s="46"/>
      <c r="Q6" s="140"/>
      <c r="R6" s="140"/>
      <c r="S6" s="140"/>
      <c r="T6" s="140"/>
      <c r="U6" s="140"/>
      <c r="V6" s="46"/>
      <c r="W6" s="106"/>
      <c r="X6" s="46"/>
      <c r="Y6" s="96"/>
      <c r="Z6" s="96"/>
      <c r="AA6" s="96"/>
      <c r="AB6" s="96"/>
      <c r="AC6" s="96"/>
      <c r="AD6" s="96"/>
    </row>
    <row r="7" spans="1:30" x14ac:dyDescent="0.25">
      <c r="A7" s="8"/>
      <c r="B7" s="106"/>
      <c r="C7" s="46"/>
      <c r="D7" s="106"/>
      <c r="E7" s="107"/>
      <c r="G7" s="46"/>
      <c r="H7" s="50"/>
      <c r="I7" s="46"/>
      <c r="J7" s="22"/>
      <c r="K7" s="22"/>
      <c r="L7" s="22"/>
      <c r="M7" s="46"/>
      <c r="N7" s="46"/>
      <c r="O7" s="46"/>
      <c r="P7" s="46"/>
      <c r="Q7" s="140"/>
      <c r="R7" s="140"/>
      <c r="S7" s="140"/>
      <c r="T7" s="140"/>
      <c r="U7" s="140"/>
      <c r="V7" s="46"/>
      <c r="W7" s="106"/>
      <c r="X7" s="46"/>
      <c r="Y7" s="96"/>
      <c r="Z7" s="96"/>
      <c r="AA7" s="96"/>
      <c r="AB7" s="96"/>
      <c r="AC7" s="96"/>
      <c r="AD7" s="96"/>
    </row>
    <row r="8" spans="1:30" x14ac:dyDescent="0.25">
      <c r="A8" s="8"/>
      <c r="B8" s="106"/>
      <c r="C8" s="46"/>
      <c r="D8" s="106"/>
      <c r="E8" s="107"/>
      <c r="G8" s="46"/>
      <c r="H8" s="50"/>
      <c r="I8" s="46"/>
      <c r="J8" s="22"/>
      <c r="K8" s="22"/>
      <c r="L8" s="22"/>
      <c r="M8" s="46"/>
      <c r="N8" s="46"/>
      <c r="O8" s="46"/>
      <c r="P8" s="46"/>
      <c r="Q8" s="140"/>
      <c r="R8" s="140"/>
      <c r="S8" s="140"/>
      <c r="T8" s="140"/>
      <c r="U8" s="140"/>
      <c r="V8" s="46"/>
      <c r="W8" s="106"/>
      <c r="X8" s="46"/>
      <c r="Y8" s="96"/>
      <c r="Z8" s="96"/>
      <c r="AA8" s="96"/>
      <c r="AB8" s="96"/>
      <c r="AC8" s="96"/>
      <c r="AD8" s="96"/>
    </row>
    <row r="9" spans="1:30" x14ac:dyDescent="0.25">
      <c r="A9" s="8"/>
      <c r="B9" s="106"/>
      <c r="C9" s="46"/>
      <c r="D9" s="106"/>
      <c r="E9" s="107"/>
      <c r="G9" s="46"/>
      <c r="H9" s="50"/>
      <c r="I9" s="46"/>
      <c r="J9" s="22"/>
      <c r="K9" s="22"/>
      <c r="L9" s="22"/>
      <c r="M9" s="46"/>
      <c r="N9" s="46"/>
      <c r="O9" s="46"/>
      <c r="P9" s="46"/>
      <c r="Q9" s="140"/>
      <c r="R9" s="140"/>
      <c r="S9" s="140"/>
      <c r="T9" s="140"/>
      <c r="U9" s="140"/>
      <c r="V9" s="46"/>
      <c r="W9" s="106"/>
      <c r="X9" s="46"/>
      <c r="Y9" s="96"/>
      <c r="Z9" s="96"/>
      <c r="AA9" s="96"/>
      <c r="AB9" s="96"/>
      <c r="AC9" s="96"/>
      <c r="AD9" s="96"/>
    </row>
    <row r="10" spans="1:30" x14ac:dyDescent="0.25">
      <c r="A10" s="8"/>
      <c r="B10" s="106"/>
      <c r="C10" s="46"/>
      <c r="D10" s="106"/>
      <c r="E10" s="107"/>
      <c r="G10" s="46"/>
      <c r="H10" s="50"/>
      <c r="I10" s="46"/>
      <c r="J10" s="22"/>
      <c r="K10" s="22"/>
      <c r="L10" s="22"/>
      <c r="M10" s="46"/>
      <c r="N10" s="46"/>
      <c r="O10" s="46"/>
      <c r="P10" s="46"/>
      <c r="Q10" s="140"/>
      <c r="R10" s="140"/>
      <c r="S10" s="140"/>
      <c r="T10" s="140"/>
      <c r="U10" s="140"/>
      <c r="V10" s="46"/>
      <c r="W10" s="106"/>
      <c r="X10" s="46"/>
      <c r="Y10" s="96"/>
      <c r="Z10" s="96"/>
      <c r="AA10" s="96"/>
      <c r="AB10" s="96"/>
      <c r="AC10" s="96"/>
      <c r="AD10" s="96"/>
    </row>
    <row r="11" spans="1:30" x14ac:dyDescent="0.25">
      <c r="A11" s="8"/>
      <c r="B11" s="106"/>
      <c r="C11" s="46"/>
      <c r="D11" s="106"/>
      <c r="E11" s="107"/>
      <c r="G11" s="46"/>
      <c r="H11" s="50"/>
      <c r="I11" s="46"/>
      <c r="J11" s="22"/>
      <c r="K11" s="22"/>
      <c r="L11" s="22"/>
      <c r="M11" s="46"/>
      <c r="N11" s="46"/>
      <c r="O11" s="46"/>
      <c r="P11" s="46"/>
      <c r="Q11" s="140"/>
      <c r="R11" s="140"/>
      <c r="S11" s="140"/>
      <c r="T11" s="140"/>
      <c r="U11" s="140"/>
      <c r="V11" s="46"/>
      <c r="W11" s="106"/>
      <c r="X11" s="46"/>
      <c r="Y11" s="96"/>
      <c r="Z11" s="96"/>
      <c r="AA11" s="96"/>
      <c r="AB11" s="96"/>
      <c r="AC11" s="96"/>
      <c r="AD11" s="96"/>
    </row>
    <row r="12" spans="1:30" x14ac:dyDescent="0.25">
      <c r="A12" s="8"/>
      <c r="B12" s="106"/>
      <c r="C12" s="46"/>
      <c r="D12" s="106"/>
      <c r="E12" s="107"/>
      <c r="G12" s="46"/>
      <c r="H12" s="50"/>
      <c r="I12" s="46"/>
      <c r="J12" s="22"/>
      <c r="K12" s="22"/>
      <c r="L12" s="22"/>
      <c r="M12" s="46"/>
      <c r="N12" s="46"/>
      <c r="O12" s="46"/>
      <c r="P12" s="46"/>
      <c r="Q12" s="140"/>
      <c r="R12" s="140"/>
      <c r="S12" s="140"/>
      <c r="T12" s="140"/>
      <c r="U12" s="140"/>
      <c r="V12" s="46"/>
      <c r="W12" s="106"/>
      <c r="X12" s="46"/>
      <c r="Y12" s="96"/>
      <c r="Z12" s="96"/>
      <c r="AA12" s="96"/>
      <c r="AB12" s="96"/>
      <c r="AC12" s="96"/>
      <c r="AD12" s="96"/>
    </row>
    <row r="13" spans="1:30" x14ac:dyDescent="0.25">
      <c r="A13" s="8"/>
      <c r="B13" s="106"/>
      <c r="C13" s="46"/>
      <c r="D13" s="106"/>
      <c r="E13" s="107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40"/>
      <c r="R13" s="140"/>
      <c r="S13" s="140"/>
      <c r="T13" s="140"/>
      <c r="U13" s="140"/>
      <c r="V13" s="46"/>
      <c r="W13" s="106"/>
      <c r="X13" s="46"/>
      <c r="Y13" s="96"/>
      <c r="Z13" s="96"/>
      <c r="AA13" s="96"/>
      <c r="AB13" s="96"/>
      <c r="AC13" s="96"/>
      <c r="AD13" s="96"/>
    </row>
    <row r="14" spans="1:30" x14ac:dyDescent="0.25">
      <c r="A14" s="8"/>
      <c r="B14" s="106"/>
      <c r="C14" s="46"/>
      <c r="D14" s="106"/>
      <c r="E14" s="107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40"/>
      <c r="R14" s="140"/>
      <c r="S14" s="140"/>
      <c r="T14" s="140"/>
      <c r="U14" s="140"/>
      <c r="V14" s="46"/>
      <c r="W14" s="106"/>
      <c r="X14" s="46"/>
      <c r="Y14" s="96"/>
      <c r="Z14" s="96"/>
      <c r="AA14" s="96"/>
      <c r="AB14" s="96"/>
      <c r="AC14" s="96"/>
      <c r="AD14" s="96"/>
    </row>
    <row r="15" spans="1:30" x14ac:dyDescent="0.25">
      <c r="A15" s="8"/>
      <c r="B15" s="106"/>
      <c r="C15" s="46"/>
      <c r="D15" s="106"/>
      <c r="E15" s="107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40"/>
      <c r="R15" s="140"/>
      <c r="S15" s="140"/>
      <c r="T15" s="140"/>
      <c r="U15" s="140"/>
      <c r="V15" s="46"/>
      <c r="W15" s="106"/>
      <c r="X15" s="46"/>
      <c r="Y15" s="96"/>
      <c r="Z15" s="96"/>
      <c r="AA15" s="96"/>
      <c r="AB15" s="96"/>
      <c r="AC15" s="96"/>
      <c r="AD15" s="96"/>
    </row>
    <row r="16" spans="1:30" x14ac:dyDescent="0.25">
      <c r="A16" s="8"/>
      <c r="B16" s="106"/>
      <c r="C16" s="46"/>
      <c r="D16" s="106"/>
      <c r="E16" s="107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40"/>
      <c r="R16" s="140"/>
      <c r="S16" s="140"/>
      <c r="T16" s="140"/>
      <c r="U16" s="140"/>
      <c r="V16" s="46"/>
      <c r="W16" s="106"/>
      <c r="X16" s="46"/>
      <c r="Y16" s="96"/>
      <c r="Z16" s="96"/>
      <c r="AA16" s="96"/>
      <c r="AB16" s="96"/>
      <c r="AC16" s="96"/>
      <c r="AD16" s="96"/>
    </row>
    <row r="17" spans="1:30" x14ac:dyDescent="0.25">
      <c r="A17" s="8"/>
      <c r="B17" s="106"/>
      <c r="C17" s="46"/>
      <c r="D17" s="106"/>
      <c r="E17" s="107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40"/>
      <c r="R17" s="140"/>
      <c r="S17" s="140"/>
      <c r="T17" s="140"/>
      <c r="U17" s="140"/>
      <c r="V17" s="46"/>
      <c r="W17" s="106"/>
      <c r="X17" s="46"/>
      <c r="Y17" s="96"/>
      <c r="Z17" s="96"/>
      <c r="AA17" s="96"/>
      <c r="AB17" s="96"/>
      <c r="AC17" s="96"/>
      <c r="AD17" s="96"/>
    </row>
    <row r="18" spans="1:30" x14ac:dyDescent="0.25">
      <c r="A18" s="8"/>
      <c r="B18" s="106"/>
      <c r="C18" s="46"/>
      <c r="D18" s="106"/>
      <c r="E18" s="107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40"/>
      <c r="R18" s="140"/>
      <c r="S18" s="140"/>
      <c r="T18" s="140"/>
      <c r="U18" s="140"/>
      <c r="V18" s="46"/>
      <c r="W18" s="106"/>
      <c r="X18" s="46"/>
      <c r="Y18" s="96"/>
      <c r="Z18" s="96"/>
      <c r="AA18" s="96"/>
      <c r="AB18" s="96"/>
      <c r="AC18" s="96"/>
      <c r="AD18" s="96"/>
    </row>
    <row r="19" spans="1:30" x14ac:dyDescent="0.25">
      <c r="A19" s="8"/>
      <c r="B19" s="106"/>
      <c r="C19" s="46"/>
      <c r="D19" s="106"/>
      <c r="E19" s="107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40"/>
      <c r="R19" s="140"/>
      <c r="S19" s="140"/>
      <c r="T19" s="140"/>
      <c r="U19" s="140"/>
      <c r="V19" s="46"/>
      <c r="W19" s="106"/>
      <c r="X19" s="46"/>
      <c r="Y19" s="96"/>
      <c r="Z19" s="96"/>
      <c r="AA19" s="96"/>
      <c r="AB19" s="96"/>
      <c r="AC19" s="96"/>
      <c r="AD19" s="96"/>
    </row>
    <row r="20" spans="1:30" x14ac:dyDescent="0.25">
      <c r="A20" s="8"/>
      <c r="B20" s="106"/>
      <c r="C20" s="46"/>
      <c r="D20" s="106"/>
      <c r="E20" s="107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40"/>
      <c r="R20" s="140"/>
      <c r="S20" s="140"/>
      <c r="T20" s="140"/>
      <c r="U20" s="140"/>
      <c r="V20" s="46"/>
      <c r="W20" s="106"/>
      <c r="X20" s="46"/>
      <c r="Y20" s="96"/>
      <c r="Z20" s="96"/>
      <c r="AA20" s="96"/>
      <c r="AB20" s="96"/>
      <c r="AC20" s="96"/>
      <c r="AD20" s="96"/>
    </row>
    <row r="21" spans="1:30" x14ac:dyDescent="0.25">
      <c r="A21" s="8"/>
      <c r="B21" s="106"/>
      <c r="C21" s="46"/>
      <c r="D21" s="106"/>
      <c r="E21" s="107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40"/>
      <c r="R21" s="140"/>
      <c r="S21" s="140"/>
      <c r="T21" s="140"/>
      <c r="U21" s="140"/>
      <c r="V21" s="46"/>
      <c r="W21" s="106"/>
      <c r="X21" s="46"/>
      <c r="Y21" s="96"/>
      <c r="Z21" s="96"/>
      <c r="AA21" s="96"/>
      <c r="AB21" s="96"/>
      <c r="AC21" s="96"/>
      <c r="AD21" s="96"/>
    </row>
    <row r="22" spans="1:30" x14ac:dyDescent="0.25">
      <c r="A22" s="8"/>
      <c r="B22" s="106"/>
      <c r="C22" s="46"/>
      <c r="D22" s="106"/>
      <c r="E22" s="107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40"/>
      <c r="R22" s="140"/>
      <c r="S22" s="140"/>
      <c r="T22" s="140"/>
      <c r="U22" s="140"/>
      <c r="V22" s="46"/>
      <c r="W22" s="106"/>
      <c r="X22" s="46"/>
      <c r="Y22" s="96"/>
      <c r="Z22" s="96"/>
      <c r="AA22" s="96"/>
      <c r="AB22" s="96"/>
      <c r="AC22" s="96"/>
      <c r="AD22" s="96"/>
    </row>
    <row r="23" spans="1:30" x14ac:dyDescent="0.25">
      <c r="A23" s="8"/>
      <c r="B23" s="106"/>
      <c r="C23" s="46"/>
      <c r="D23" s="106"/>
      <c r="E23" s="107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40"/>
      <c r="R23" s="140"/>
      <c r="S23" s="140"/>
      <c r="T23" s="140"/>
      <c r="U23" s="140"/>
      <c r="V23" s="46"/>
      <c r="W23" s="106"/>
      <c r="X23" s="46"/>
      <c r="Y23" s="96"/>
      <c r="Z23" s="96"/>
      <c r="AA23" s="96"/>
      <c r="AB23" s="96"/>
      <c r="AC23" s="96"/>
      <c r="AD23" s="96"/>
    </row>
    <row r="24" spans="1:30" x14ac:dyDescent="0.25">
      <c r="A24" s="8"/>
      <c r="B24" s="106"/>
      <c r="C24" s="46"/>
      <c r="D24" s="106"/>
      <c r="E24" s="107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40"/>
      <c r="R24" s="140"/>
      <c r="S24" s="140"/>
      <c r="T24" s="140"/>
      <c r="U24" s="140"/>
      <c r="V24" s="46"/>
      <c r="W24" s="106"/>
      <c r="X24" s="46"/>
      <c r="Y24" s="96"/>
      <c r="Z24" s="96"/>
      <c r="AA24" s="96"/>
      <c r="AB24" s="96"/>
      <c r="AC24" s="96"/>
      <c r="AD24" s="96"/>
    </row>
    <row r="25" spans="1:30" x14ac:dyDescent="0.25">
      <c r="A25" s="8"/>
      <c r="B25" s="106"/>
      <c r="C25" s="46"/>
      <c r="D25" s="106"/>
      <c r="E25" s="107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40"/>
      <c r="R25" s="140"/>
      <c r="S25" s="140"/>
      <c r="T25" s="140"/>
      <c r="U25" s="140"/>
      <c r="V25" s="46"/>
      <c r="W25" s="106"/>
      <c r="X25" s="46"/>
      <c r="Y25" s="96"/>
      <c r="Z25" s="96"/>
      <c r="AA25" s="96"/>
      <c r="AB25" s="96"/>
      <c r="AC25" s="96"/>
      <c r="AD25" s="96"/>
    </row>
    <row r="26" spans="1:30" x14ac:dyDescent="0.25">
      <c r="A26" s="8"/>
      <c r="B26" s="106"/>
      <c r="C26" s="46"/>
      <c r="D26" s="106"/>
      <c r="E26" s="107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40"/>
      <c r="R26" s="140"/>
      <c r="S26" s="140"/>
      <c r="T26" s="140"/>
      <c r="U26" s="140"/>
      <c r="V26" s="46"/>
      <c r="W26" s="106"/>
      <c r="X26" s="46"/>
      <c r="Y26" s="96"/>
      <c r="Z26" s="96"/>
      <c r="AA26" s="96"/>
      <c r="AB26" s="96"/>
      <c r="AC26" s="96"/>
      <c r="AD26" s="96"/>
    </row>
    <row r="27" spans="1:30" x14ac:dyDescent="0.25">
      <c r="A27" s="8"/>
      <c r="B27" s="106"/>
      <c r="C27" s="46"/>
      <c r="D27" s="106"/>
      <c r="E27" s="107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40"/>
      <c r="R27" s="140"/>
      <c r="S27" s="140"/>
      <c r="T27" s="140"/>
      <c r="U27" s="140"/>
      <c r="V27" s="46"/>
      <c r="W27" s="106"/>
      <c r="X27" s="46"/>
      <c r="Y27" s="96"/>
      <c r="Z27" s="96"/>
      <c r="AA27" s="96"/>
      <c r="AB27" s="96"/>
      <c r="AC27" s="96"/>
      <c r="AD27" s="96"/>
    </row>
    <row r="28" spans="1:30" x14ac:dyDescent="0.25">
      <c r="A28" s="8"/>
      <c r="B28" s="106"/>
      <c r="C28" s="46"/>
      <c r="D28" s="106"/>
      <c r="E28" s="107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40"/>
      <c r="R28" s="140"/>
      <c r="S28" s="140"/>
      <c r="T28" s="140"/>
      <c r="U28" s="140"/>
      <c r="V28" s="46"/>
      <c r="W28" s="106"/>
      <c r="X28" s="46"/>
      <c r="Y28" s="96"/>
      <c r="Z28" s="96"/>
      <c r="AA28" s="96"/>
      <c r="AB28" s="96"/>
      <c r="AC28" s="96"/>
      <c r="AD28" s="96"/>
    </row>
    <row r="29" spans="1:30" x14ac:dyDescent="0.25">
      <c r="A29" s="8"/>
      <c r="B29" s="106"/>
      <c r="C29" s="46"/>
      <c r="D29" s="106"/>
      <c r="E29" s="107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40"/>
      <c r="R29" s="140"/>
      <c r="S29" s="140"/>
      <c r="T29" s="140"/>
      <c r="U29" s="140"/>
      <c r="V29" s="46"/>
      <c r="W29" s="106"/>
      <c r="X29" s="46"/>
      <c r="Y29" s="96"/>
      <c r="Z29" s="96"/>
      <c r="AA29" s="96"/>
      <c r="AB29" s="96"/>
      <c r="AC29" s="96"/>
      <c r="AD29" s="96"/>
    </row>
    <row r="30" spans="1:30" x14ac:dyDescent="0.25">
      <c r="A30" s="8"/>
      <c r="B30" s="106"/>
      <c r="C30" s="46"/>
      <c r="D30" s="106"/>
      <c r="E30" s="107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40"/>
      <c r="R30" s="140"/>
      <c r="S30" s="140"/>
      <c r="T30" s="140"/>
      <c r="U30" s="140"/>
      <c r="V30" s="46"/>
      <c r="W30" s="106"/>
      <c r="X30" s="46"/>
      <c r="Y30" s="96"/>
      <c r="Z30" s="96"/>
      <c r="AA30" s="96"/>
      <c r="AB30" s="96"/>
      <c r="AC30" s="96"/>
      <c r="AD30" s="96"/>
    </row>
    <row r="31" spans="1:30" x14ac:dyDescent="0.25">
      <c r="A31" s="8"/>
      <c r="B31" s="106"/>
      <c r="C31" s="46"/>
      <c r="D31" s="106"/>
      <c r="E31" s="107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40"/>
      <c r="R31" s="140"/>
      <c r="S31" s="140"/>
      <c r="T31" s="140"/>
      <c r="U31" s="140"/>
      <c r="V31" s="46"/>
      <c r="W31" s="106"/>
      <c r="X31" s="46"/>
      <c r="Y31" s="96"/>
      <c r="Z31" s="96"/>
      <c r="AA31" s="96"/>
      <c r="AB31" s="96"/>
      <c r="AC31" s="96"/>
      <c r="AD31" s="96"/>
    </row>
    <row r="32" spans="1:30" x14ac:dyDescent="0.25">
      <c r="A32" s="8"/>
      <c r="B32" s="106"/>
      <c r="C32" s="46"/>
      <c r="D32" s="106"/>
      <c r="E32" s="107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40"/>
      <c r="R32" s="140"/>
      <c r="S32" s="140"/>
      <c r="T32" s="140"/>
      <c r="U32" s="140"/>
      <c r="V32" s="46"/>
      <c r="W32" s="106"/>
      <c r="X32" s="46"/>
      <c r="Y32" s="96"/>
      <c r="Z32" s="96"/>
      <c r="AA32" s="96"/>
      <c r="AB32" s="96"/>
      <c r="AC32" s="96"/>
      <c r="AD32" s="96"/>
    </row>
    <row r="33" spans="1:30" x14ac:dyDescent="0.25">
      <c r="A33" s="8"/>
      <c r="B33" s="106"/>
      <c r="C33" s="46"/>
      <c r="D33" s="106"/>
      <c r="E33" s="107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40"/>
      <c r="R33" s="140"/>
      <c r="S33" s="140"/>
      <c r="T33" s="140"/>
      <c r="U33" s="140"/>
      <c r="V33" s="46"/>
      <c r="W33" s="106"/>
      <c r="X33" s="46"/>
      <c r="Y33" s="96"/>
      <c r="Z33" s="96"/>
      <c r="AA33" s="96"/>
      <c r="AB33" s="96"/>
      <c r="AC33" s="96"/>
      <c r="AD33" s="96"/>
    </row>
    <row r="34" spans="1:30" x14ac:dyDescent="0.25">
      <c r="A34" s="8"/>
      <c r="B34" s="106"/>
      <c r="C34" s="46"/>
      <c r="D34" s="106"/>
      <c r="E34" s="107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40"/>
      <c r="R34" s="140"/>
      <c r="S34" s="140"/>
      <c r="T34" s="140"/>
      <c r="U34" s="140"/>
      <c r="V34" s="46"/>
      <c r="W34" s="106"/>
      <c r="X34" s="46"/>
      <c r="Y34" s="96"/>
      <c r="Z34" s="96"/>
      <c r="AA34" s="96"/>
      <c r="AB34" s="96"/>
      <c r="AC34" s="96"/>
      <c r="AD34" s="96"/>
    </row>
    <row r="35" spans="1:30" x14ac:dyDescent="0.25">
      <c r="A35" s="8"/>
      <c r="B35" s="106"/>
      <c r="C35" s="46"/>
      <c r="D35" s="106"/>
      <c r="E35" s="107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40"/>
      <c r="R35" s="140"/>
      <c r="S35" s="140"/>
      <c r="T35" s="140"/>
      <c r="U35" s="140"/>
      <c r="V35" s="46"/>
      <c r="W35" s="106"/>
      <c r="X35" s="46"/>
      <c r="Y35" s="96"/>
      <c r="Z35" s="96"/>
      <c r="AA35" s="96"/>
      <c r="AB35" s="96"/>
      <c r="AC35" s="96"/>
      <c r="AD35" s="96"/>
    </row>
    <row r="36" spans="1:30" x14ac:dyDescent="0.25">
      <c r="A36" s="8"/>
      <c r="B36" s="106"/>
      <c r="C36" s="46"/>
      <c r="D36" s="106"/>
      <c r="E36" s="107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40"/>
      <c r="R36" s="140"/>
      <c r="S36" s="140"/>
      <c r="T36" s="140"/>
      <c r="U36" s="140"/>
      <c r="V36" s="46"/>
      <c r="W36" s="106"/>
      <c r="X36" s="46"/>
      <c r="Y36" s="96"/>
      <c r="Z36" s="96"/>
      <c r="AA36" s="96"/>
      <c r="AB36" s="96"/>
      <c r="AC36" s="96"/>
      <c r="AD36" s="96"/>
    </row>
    <row r="37" spans="1:30" x14ac:dyDescent="0.25">
      <c r="A37" s="8"/>
      <c r="B37" s="106"/>
      <c r="C37" s="46"/>
      <c r="D37" s="106"/>
      <c r="E37" s="107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40"/>
      <c r="R37" s="140"/>
      <c r="S37" s="140"/>
      <c r="T37" s="140"/>
      <c r="U37" s="140"/>
      <c r="V37" s="46"/>
      <c r="W37" s="106"/>
      <c r="X37" s="46"/>
      <c r="Y37" s="96"/>
      <c r="Z37" s="96"/>
      <c r="AA37" s="96"/>
      <c r="AB37" s="96"/>
      <c r="AC37" s="96"/>
      <c r="AD37" s="96"/>
    </row>
    <row r="38" spans="1:30" x14ac:dyDescent="0.25">
      <c r="A38" s="8"/>
      <c r="B38" s="106"/>
      <c r="C38" s="46"/>
      <c r="D38" s="106"/>
      <c r="E38" s="106"/>
      <c r="F38" s="22"/>
      <c r="G38" s="46"/>
      <c r="H38" s="50"/>
      <c r="I38" s="46"/>
      <c r="J38" s="22"/>
      <c r="K38" s="22"/>
      <c r="L38" s="22"/>
      <c r="M38" s="22"/>
      <c r="N38" s="82"/>
      <c r="O38" s="82"/>
      <c r="P38" s="22"/>
      <c r="Q38" s="141"/>
      <c r="R38" s="141"/>
      <c r="S38" s="141"/>
      <c r="T38" s="141"/>
      <c r="U38" s="141"/>
      <c r="V38" s="22"/>
      <c r="W38" s="106"/>
      <c r="X38" s="22"/>
      <c r="Y38" s="96"/>
      <c r="Z38" s="96"/>
      <c r="AA38" s="96"/>
      <c r="AB38" s="96"/>
      <c r="AC38" s="96"/>
      <c r="AD38" s="96"/>
    </row>
    <row r="39" spans="1:30" x14ac:dyDescent="0.25">
      <c r="A39" s="8"/>
      <c r="B39" s="106"/>
      <c r="C39" s="46"/>
      <c r="D39" s="106"/>
      <c r="E39" s="106"/>
      <c r="F39" s="22"/>
      <c r="G39" s="46"/>
      <c r="H39" s="50"/>
      <c r="I39" s="46"/>
      <c r="J39" s="22"/>
      <c r="K39" s="22"/>
      <c r="L39" s="22"/>
      <c r="M39" s="22"/>
      <c r="N39" s="82"/>
      <c r="O39" s="82"/>
      <c r="P39" s="22"/>
      <c r="Q39" s="141"/>
      <c r="R39" s="141"/>
      <c r="S39" s="141"/>
      <c r="T39" s="141"/>
      <c r="U39" s="141"/>
      <c r="V39" s="22"/>
      <c r="W39" s="106"/>
      <c r="X39" s="22"/>
      <c r="Y39" s="96"/>
      <c r="Z39" s="96"/>
      <c r="AA39" s="96"/>
      <c r="AB39" s="96"/>
      <c r="AC39" s="96"/>
      <c r="AD39" s="96"/>
    </row>
    <row r="40" spans="1:30" x14ac:dyDescent="0.25">
      <c r="A40" s="8"/>
      <c r="B40" s="106"/>
      <c r="C40" s="46"/>
      <c r="D40" s="106"/>
      <c r="E40" s="106"/>
      <c r="F40" s="22"/>
      <c r="G40" s="46"/>
      <c r="H40" s="50"/>
      <c r="I40" s="46"/>
      <c r="J40" s="22"/>
      <c r="K40" s="22"/>
      <c r="L40" s="22"/>
      <c r="M40" s="22"/>
      <c r="N40" s="82"/>
      <c r="O40" s="82"/>
      <c r="P40" s="22"/>
      <c r="Q40" s="141"/>
      <c r="R40" s="141"/>
      <c r="S40" s="141"/>
      <c r="T40" s="141"/>
      <c r="U40" s="141"/>
      <c r="V40" s="22"/>
      <c r="W40" s="106"/>
      <c r="X40" s="22"/>
      <c r="Y40" s="96"/>
      <c r="Z40" s="96"/>
      <c r="AA40" s="96"/>
      <c r="AB40" s="96"/>
      <c r="AC40" s="96"/>
      <c r="AD40" s="96"/>
    </row>
    <row r="41" spans="1:30" x14ac:dyDescent="0.25">
      <c r="A41" s="8"/>
      <c r="B41" s="106"/>
      <c r="C41" s="46"/>
      <c r="D41" s="106"/>
      <c r="E41" s="106"/>
      <c r="F41" s="22"/>
      <c r="G41" s="46"/>
      <c r="H41" s="50"/>
      <c r="I41" s="46"/>
      <c r="J41" s="22"/>
      <c r="K41" s="22"/>
      <c r="L41" s="22"/>
      <c r="M41" s="22"/>
      <c r="N41" s="82"/>
      <c r="O41" s="82"/>
      <c r="P41" s="22"/>
      <c r="Q41" s="141"/>
      <c r="R41" s="141"/>
      <c r="S41" s="141"/>
      <c r="T41" s="141"/>
      <c r="U41" s="141"/>
      <c r="V41" s="22"/>
      <c r="W41" s="106"/>
      <c r="X41" s="22"/>
      <c r="Y41" s="96"/>
      <c r="Z41" s="96"/>
      <c r="AA41" s="96"/>
      <c r="AB41" s="96"/>
      <c r="AC41" s="96"/>
      <c r="AD41" s="96"/>
    </row>
    <row r="42" spans="1:30" x14ac:dyDescent="0.25">
      <c r="A42" s="8"/>
      <c r="B42" s="106"/>
      <c r="C42" s="46"/>
      <c r="D42" s="106"/>
      <c r="E42" s="106"/>
      <c r="F42" s="22"/>
      <c r="G42" s="46"/>
      <c r="H42" s="50"/>
      <c r="I42" s="46"/>
      <c r="J42" s="22"/>
      <c r="K42" s="22"/>
      <c r="L42" s="22"/>
      <c r="M42" s="22"/>
      <c r="N42" s="82"/>
      <c r="O42" s="82"/>
      <c r="P42" s="22"/>
      <c r="Q42" s="141"/>
      <c r="R42" s="141"/>
      <c r="S42" s="141"/>
      <c r="T42" s="141"/>
      <c r="U42" s="141"/>
      <c r="V42" s="22"/>
      <c r="W42" s="106"/>
      <c r="X42" s="22"/>
      <c r="Y42" s="96"/>
      <c r="Z42" s="96"/>
      <c r="AA42" s="96"/>
      <c r="AB42" s="96"/>
      <c r="AC42" s="96"/>
      <c r="AD42" s="96"/>
    </row>
    <row r="43" spans="1:30" x14ac:dyDescent="0.25">
      <c r="A43" s="8"/>
      <c r="B43" s="106"/>
      <c r="C43" s="46"/>
      <c r="D43" s="106"/>
      <c r="E43" s="106"/>
      <c r="F43" s="22"/>
      <c r="G43" s="46"/>
      <c r="H43" s="50"/>
      <c r="I43" s="46"/>
      <c r="J43" s="22"/>
      <c r="K43" s="22"/>
      <c r="L43" s="22"/>
      <c r="M43" s="22"/>
      <c r="N43" s="82"/>
      <c r="O43" s="82"/>
      <c r="P43" s="22"/>
      <c r="Q43" s="141"/>
      <c r="R43" s="141"/>
      <c r="S43" s="141"/>
      <c r="T43" s="141"/>
      <c r="U43" s="141"/>
      <c r="V43" s="22"/>
      <c r="W43" s="106"/>
      <c r="X43" s="22"/>
      <c r="Y43" s="96"/>
      <c r="Z43" s="96"/>
      <c r="AA43" s="96"/>
      <c r="AB43" s="96"/>
      <c r="AC43" s="96"/>
      <c r="AD43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2018-11-20T11:49:30Z</dcterms:modified>
</cp:coreProperties>
</file>