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10" i="5" l="1"/>
  <c r="K17" i="5" l="1"/>
  <c r="F17" i="5"/>
  <c r="AS13" i="5"/>
  <c r="AQ13" i="5"/>
  <c r="AR13" i="5" s="1"/>
  <c r="AP13" i="5"/>
  <c r="AO13" i="5"/>
  <c r="AN13" i="5"/>
  <c r="AM13" i="5"/>
  <c r="AG13" i="5"/>
  <c r="AE13" i="5"/>
  <c r="I18" i="5" s="1"/>
  <c r="AD13" i="5"/>
  <c r="AC13" i="5"/>
  <c r="G18" i="5" s="1"/>
  <c r="AB13" i="5"/>
  <c r="AA13" i="5"/>
  <c r="E18" i="5" s="1"/>
  <c r="W13" i="5"/>
  <c r="U13" i="5"/>
  <c r="T13" i="5"/>
  <c r="S13" i="5"/>
  <c r="R13" i="5"/>
  <c r="Q13" i="5"/>
  <c r="K13" i="5"/>
  <c r="I13" i="5"/>
  <c r="I17" i="5" s="1"/>
  <c r="I19" i="5" s="1"/>
  <c r="H13" i="5"/>
  <c r="H17" i="5" s="1"/>
  <c r="G13" i="5"/>
  <c r="G17" i="5" s="1"/>
  <c r="G19" i="5" s="1"/>
  <c r="F13" i="5"/>
  <c r="E13" i="5"/>
  <c r="E17" i="5" s="1"/>
  <c r="E19" i="5" s="1"/>
  <c r="K18" i="5" l="1"/>
  <c r="K19" i="5" s="1"/>
  <c r="F18" i="5"/>
  <c r="H18" i="5"/>
  <c r="M18" i="5" s="1"/>
  <c r="L18" i="5"/>
  <c r="J19" i="5"/>
  <c r="O19" i="5"/>
  <c r="O18" i="5"/>
  <c r="F19" i="5"/>
  <c r="AF13" i="5"/>
  <c r="J18" i="5" l="1"/>
  <c r="H19" i="5"/>
  <c r="M19" i="5" s="1"/>
  <c r="N18" i="5"/>
  <c r="N19" i="5"/>
  <c r="L19" i="5"/>
</calcChain>
</file>

<file path=xl/sharedStrings.xml><?xml version="1.0" encoding="utf-8"?>
<sst xmlns="http://schemas.openxmlformats.org/spreadsheetml/2006/main" count="90" uniqueCount="44">
  <si>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</si>
  <si>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</si>
  <si>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</si>
  <si>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</si>
  <si>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</si>
  <si>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</si>
  <si>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</si>
  <si>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</si>
  <si>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</si>
  <si>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</si>
  <si>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</si>
  <si>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</si>
  <si>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</si>
  <si>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</si>
  <si>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</si>
  <si>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</si>
  <si>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</si>
  <si>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</si>
  <si>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</si>
  <si>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</si>
  <si>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</si>
  <si>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</si>
  <si>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</si>
  <si>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</si>
  <si>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JaJa = Jalasjärven Jalas  (1914)</t>
  </si>
  <si>
    <t>KoU = Koskenkorvan Urheilijat  (1945)</t>
  </si>
  <si>
    <t>PeTo = Peräseinäjoen Toive  (1927)</t>
  </si>
  <si>
    <t>SMJ = Seinäjoen Maila-Jussit  (1932)</t>
  </si>
  <si>
    <t>Joonas Marttila</t>
  </si>
  <si>
    <t>9.</t>
  </si>
  <si>
    <t>JaJa</t>
  </si>
  <si>
    <t>11.</t>
  </si>
  <si>
    <t>PeTo</t>
  </si>
  <si>
    <t>1.</t>
  </si>
  <si>
    <t>8.</t>
  </si>
  <si>
    <t>SMJ</t>
  </si>
  <si>
    <t>4.</t>
  </si>
  <si>
    <t>KoU  2</t>
  </si>
  <si>
    <t>5.</t>
  </si>
  <si>
    <t>14.11.1987   Ikaalinen</t>
  </si>
  <si>
    <t>Tarmo = Ikaalisten Tarmo  (1908),  kasvattajaseura</t>
  </si>
  <si>
    <t>6.</t>
  </si>
  <si>
    <t>YKV</t>
  </si>
  <si>
    <t>YKV = Ylistaron Kilpa-Veljet  (1945)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</si>
</sst>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28</v>
      </c>
      <c r="C1" s="2"/>
      <c r="D1" s="3"/>
      <c r="E1" s="4" t="s">
        <v>39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29</v>
      </c>
      <c r="Z4" s="1" t="s">
        <v>30</v>
      </c>
      <c r="AA4" s="12">
        <v>15</v>
      </c>
      <c r="AB4" s="12">
        <v>0</v>
      </c>
      <c r="AC4" s="12">
        <v>0</v>
      </c>
      <c r="AD4" s="12">
        <v>1</v>
      </c>
      <c r="AE4" s="12">
        <v>21</v>
      </c>
      <c r="AF4" s="68">
        <v>0.35589999999999999</v>
      </c>
      <c r="AG4" s="69">
        <v>59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2013</v>
      </c>
      <c r="Y5" s="12" t="s">
        <v>31</v>
      </c>
      <c r="Z5" s="1" t="s">
        <v>32</v>
      </c>
      <c r="AA5" s="12">
        <v>18</v>
      </c>
      <c r="AB5" s="12">
        <v>2</v>
      </c>
      <c r="AC5" s="12">
        <v>7</v>
      </c>
      <c r="AD5" s="12">
        <v>10</v>
      </c>
      <c r="AE5" s="12">
        <v>55</v>
      </c>
      <c r="AF5" s="68">
        <v>0.47820000000000001</v>
      </c>
      <c r="AG5" s="69">
        <v>115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2014</v>
      </c>
      <c r="Y6" s="12" t="s">
        <v>33</v>
      </c>
      <c r="Z6" s="1" t="s">
        <v>30</v>
      </c>
      <c r="AA6" s="12">
        <v>14</v>
      </c>
      <c r="AB6" s="12">
        <v>0</v>
      </c>
      <c r="AC6" s="12">
        <v>5</v>
      </c>
      <c r="AD6" s="12">
        <v>1</v>
      </c>
      <c r="AE6" s="12">
        <v>13</v>
      </c>
      <c r="AF6" s="68">
        <v>0.2203</v>
      </c>
      <c r="AG6" s="69">
        <v>59</v>
      </c>
      <c r="AH6" s="7"/>
      <c r="AI6" s="7"/>
      <c r="AJ6" s="7"/>
      <c r="AK6" s="7"/>
      <c r="AL6" s="10"/>
      <c r="AM6" s="12">
        <v>8</v>
      </c>
      <c r="AN6" s="12">
        <v>0</v>
      </c>
      <c r="AO6" s="12">
        <v>8</v>
      </c>
      <c r="AP6" s="12">
        <v>6</v>
      </c>
      <c r="AQ6" s="12">
        <v>26</v>
      </c>
      <c r="AR6" s="65">
        <v>0.60460000000000003</v>
      </c>
      <c r="AS6" s="66">
        <v>43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2015</v>
      </c>
      <c r="Y7" s="12" t="s">
        <v>33</v>
      </c>
      <c r="Z7" s="1" t="s">
        <v>30</v>
      </c>
      <c r="AA7" s="12">
        <v>12</v>
      </c>
      <c r="AB7" s="12">
        <v>0</v>
      </c>
      <c r="AC7" s="12">
        <v>4</v>
      </c>
      <c r="AD7" s="12">
        <v>0</v>
      </c>
      <c r="AE7" s="12">
        <v>13</v>
      </c>
      <c r="AF7" s="68">
        <v>0.33329999999999999</v>
      </c>
      <c r="AG7" s="69">
        <v>39</v>
      </c>
      <c r="AH7" s="7"/>
      <c r="AI7" s="7"/>
      <c r="AJ7" s="7"/>
      <c r="AK7" s="7"/>
      <c r="AL7" s="10"/>
      <c r="AM7" s="12">
        <v>9</v>
      </c>
      <c r="AN7" s="12">
        <v>1</v>
      </c>
      <c r="AO7" s="12">
        <v>11</v>
      </c>
      <c r="AP7" s="12">
        <v>8</v>
      </c>
      <c r="AQ7" s="12">
        <v>45</v>
      </c>
      <c r="AR7" s="65">
        <v>0.625</v>
      </c>
      <c r="AS7" s="66">
        <v>72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2016</v>
      </c>
      <c r="Y8" s="12" t="s">
        <v>34</v>
      </c>
      <c r="Z8" s="1" t="s">
        <v>35</v>
      </c>
      <c r="AA8" s="12">
        <v>15</v>
      </c>
      <c r="AB8" s="12">
        <v>0</v>
      </c>
      <c r="AC8" s="12">
        <v>1</v>
      </c>
      <c r="AD8" s="12">
        <v>3</v>
      </c>
      <c r="AE8" s="12">
        <v>30</v>
      </c>
      <c r="AF8" s="68">
        <v>0.51719999999999999</v>
      </c>
      <c r="AG8" s="69">
        <v>58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2017</v>
      </c>
      <c r="Y9" s="12" t="s">
        <v>36</v>
      </c>
      <c r="Z9" s="1" t="s">
        <v>37</v>
      </c>
      <c r="AA9" s="12">
        <v>14</v>
      </c>
      <c r="AB9" s="12">
        <v>3</v>
      </c>
      <c r="AC9" s="12">
        <v>2</v>
      </c>
      <c r="AD9" s="12">
        <v>15</v>
      </c>
      <c r="AE9" s="12">
        <v>43</v>
      </c>
      <c r="AF9" s="68">
        <v>0.55120000000000002</v>
      </c>
      <c r="AG9" s="69">
        <v>78</v>
      </c>
      <c r="AH9" s="7"/>
      <c r="AI9" s="7"/>
      <c r="AJ9" s="7"/>
      <c r="AK9" s="7"/>
      <c r="AL9" s="10"/>
      <c r="AM9" s="12">
        <v>2</v>
      </c>
      <c r="AN9" s="12">
        <v>0</v>
      </c>
      <c r="AO9" s="12">
        <v>0</v>
      </c>
      <c r="AP9" s="12">
        <v>3</v>
      </c>
      <c r="AQ9" s="12">
        <v>10</v>
      </c>
      <c r="AR9" s="65">
        <v>0.43469999999999998</v>
      </c>
      <c r="AS9" s="66">
        <v>23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2018</v>
      </c>
      <c r="Y10" s="12" t="s">
        <v>38</v>
      </c>
      <c r="Z10" s="1" t="s">
        <v>35</v>
      </c>
      <c r="AA10" s="12">
        <v>12</v>
      </c>
      <c r="AB10" s="12">
        <v>2</v>
      </c>
      <c r="AC10" s="12">
        <v>12</v>
      </c>
      <c r="AD10" s="12">
        <v>4</v>
      </c>
      <c r="AE10" s="12">
        <v>36</v>
      </c>
      <c r="AF10" s="68">
        <v>0.5373</v>
      </c>
      <c r="AG10" s="69">
        <f>PRODUCT(AE10/AF10)</f>
        <v>67.001675041876041</v>
      </c>
      <c r="AH10" s="7"/>
      <c r="AI10" s="7"/>
      <c r="AJ10" s="7"/>
      <c r="AK10" s="7"/>
      <c r="AL10" s="10"/>
      <c r="AM10" s="1"/>
      <c r="AN10" s="1"/>
      <c r="AO10" s="1"/>
      <c r="AP10" s="1"/>
      <c r="AQ10" s="1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2019</v>
      </c>
      <c r="Y11" s="12" t="s">
        <v>41</v>
      </c>
      <c r="Z11" s="1" t="s">
        <v>42</v>
      </c>
      <c r="AA11" s="12">
        <v>9</v>
      </c>
      <c r="AB11" s="12">
        <v>0</v>
      </c>
      <c r="AC11" s="12">
        <v>3</v>
      </c>
      <c r="AD11" s="12">
        <v>2</v>
      </c>
      <c r="AE11" s="12">
        <v>20</v>
      </c>
      <c r="AF11" s="68">
        <v>0.48780000000000001</v>
      </c>
      <c r="AG11" s="19">
        <v>41</v>
      </c>
      <c r="AH11" s="40"/>
      <c r="AI11" s="7"/>
      <c r="AJ11" s="7"/>
      <c r="AK11" s="7"/>
      <c r="AL11" s="10"/>
      <c r="AM11" s="12"/>
      <c r="AN11" s="12"/>
      <c r="AO11" s="1"/>
      <c r="AP11" s="1"/>
      <c r="AQ11" s="1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2020</v>
      </c>
      <c r="Y12" s="12" t="s">
        <v>38</v>
      </c>
      <c r="Z12" s="1" t="s">
        <v>35</v>
      </c>
      <c r="AA12" s="12">
        <v>6</v>
      </c>
      <c r="AB12" s="12">
        <v>0</v>
      </c>
      <c r="AC12" s="12">
        <v>4</v>
      </c>
      <c r="AD12" s="12">
        <v>1</v>
      </c>
      <c r="AE12" s="12">
        <v>10</v>
      </c>
      <c r="AF12" s="32">
        <v>0.55549999999999999</v>
      </c>
      <c r="AG12" s="19">
        <v>18</v>
      </c>
      <c r="AH12" s="40"/>
      <c r="AI12" s="7"/>
      <c r="AJ12" s="7"/>
      <c r="AK12" s="7"/>
      <c r="AL12" s="10"/>
      <c r="AM12" s="1"/>
      <c r="AN12" s="1"/>
      <c r="AO12" s="12"/>
      <c r="AP12" s="12"/>
      <c r="AQ12" s="12"/>
      <c r="AR12" s="52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0</v>
      </c>
      <c r="F13" s="36">
        <f>SUM(F4:F12)</f>
        <v>0</v>
      </c>
      <c r="G13" s="36">
        <f>SUM(G4:G12)</f>
        <v>0</v>
      </c>
      <c r="H13" s="36">
        <f>SUM(H4:H12)</f>
        <v>0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115</v>
      </c>
      <c r="AB13" s="36">
        <f>SUM(AB4:AB12)</f>
        <v>7</v>
      </c>
      <c r="AC13" s="36">
        <f>SUM(AC4:AC12)</f>
        <v>38</v>
      </c>
      <c r="AD13" s="36">
        <f>SUM(AD4:AD12)</f>
        <v>37</v>
      </c>
      <c r="AE13" s="36">
        <f>SUM(AE4:AE12)</f>
        <v>241</v>
      </c>
      <c r="AF13" s="37">
        <f>PRODUCT(AE13/AG13)</f>
        <v>0.45130944576363163</v>
      </c>
      <c r="AG13" s="21">
        <f>SUM(AG4:AG12)</f>
        <v>534.00167504187607</v>
      </c>
      <c r="AH13" s="18"/>
      <c r="AI13" s="29"/>
      <c r="AJ13" s="41"/>
      <c r="AK13" s="42"/>
      <c r="AL13" s="10"/>
      <c r="AM13" s="36">
        <f>SUM(AM4:AM12)</f>
        <v>19</v>
      </c>
      <c r="AN13" s="36">
        <f>SUM(AN4:AN12)</f>
        <v>1</v>
      </c>
      <c r="AO13" s="36">
        <f>SUM(AO4:AO12)</f>
        <v>19</v>
      </c>
      <c r="AP13" s="36">
        <f>SUM(AP4:AP12)</f>
        <v>17</v>
      </c>
      <c r="AQ13" s="36">
        <f>SUM(AQ4:AQ12)</f>
        <v>81</v>
      </c>
      <c r="AR13" s="37">
        <f>PRODUCT(AQ13/AS13)</f>
        <v>0.58695652173913049</v>
      </c>
      <c r="AS13" s="39">
        <f>SUM(AS4:AS12)</f>
        <v>138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22</v>
      </c>
      <c r="O15" s="7" t="s">
        <v>21</v>
      </c>
      <c r="Q15" s="17"/>
      <c r="R15" s="17" t="s">
        <v>10</v>
      </c>
      <c r="S15" s="17"/>
      <c r="T15" s="54" t="s">
        <v>40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24</v>
      </c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0</v>
      </c>
      <c r="F17" s="47">
        <f>PRODUCT(F13+R13)</f>
        <v>0</v>
      </c>
      <c r="G17" s="47">
        <f>PRODUCT(G13+S13)</f>
        <v>0</v>
      </c>
      <c r="H17" s="47">
        <f>PRODUCT(H13+T13)</f>
        <v>0</v>
      </c>
      <c r="I17" s="47">
        <f>PRODUCT(I13+U13)</f>
        <v>0</v>
      </c>
      <c r="J17" s="60">
        <v>0</v>
      </c>
      <c r="K17" s="16">
        <f>PRODUCT(K13+W13)</f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54" t="s">
        <v>26</v>
      </c>
      <c r="U17" s="16"/>
      <c r="V17" s="16"/>
      <c r="W17" s="16"/>
      <c r="X17" s="16"/>
      <c r="Y17" s="16"/>
      <c r="Z17" s="16"/>
      <c r="AA17" s="16"/>
      <c r="AB17" s="16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134</v>
      </c>
      <c r="F18" s="47">
        <f>PRODUCT(AB13+AN13)</f>
        <v>8</v>
      </c>
      <c r="G18" s="47">
        <f>PRODUCT(AC13+AO13)</f>
        <v>57</v>
      </c>
      <c r="H18" s="47">
        <f>PRODUCT(AD13+AP13)</f>
        <v>54</v>
      </c>
      <c r="I18" s="47">
        <f>PRODUCT(AE13+AQ13)</f>
        <v>322</v>
      </c>
      <c r="J18" s="60">
        <f>PRODUCT(I18/K18)</f>
        <v>0.47916547228834577</v>
      </c>
      <c r="K18" s="10">
        <f>PRODUCT(AG13+AS13)</f>
        <v>672.00167504187607</v>
      </c>
      <c r="L18" s="53">
        <f>PRODUCT((F18+G18)/E18)</f>
        <v>0.48507462686567165</v>
      </c>
      <c r="M18" s="53">
        <f>PRODUCT(H18/E18)</f>
        <v>0.40298507462686567</v>
      </c>
      <c r="N18" s="53">
        <f>PRODUCT((F18+G18+H18)/E18)</f>
        <v>0.88805970149253732</v>
      </c>
      <c r="O18" s="53">
        <f>PRODUCT(I18/E18)</f>
        <v>2.4029850746268657</v>
      </c>
      <c r="Q18" s="17"/>
      <c r="R18" s="17"/>
      <c r="S18" s="16"/>
      <c r="T18" s="54" t="s">
        <v>27</v>
      </c>
      <c r="U18" s="10"/>
      <c r="V18" s="10"/>
      <c r="W18" s="16"/>
      <c r="X18" s="16"/>
      <c r="Y18" s="16"/>
      <c r="Z18" s="16"/>
      <c r="AA18" s="16"/>
      <c r="AB18" s="16"/>
      <c r="AC18" s="17"/>
      <c r="AD18" s="17"/>
      <c r="AE18" s="17"/>
      <c r="AF18" s="17"/>
      <c r="AG18" s="17"/>
      <c r="AH18" s="17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134</v>
      </c>
      <c r="F19" s="47">
        <f t="shared" ref="F19:I19" si="0">SUM(F16:F18)</f>
        <v>8</v>
      </c>
      <c r="G19" s="47">
        <f t="shared" si="0"/>
        <v>57</v>
      </c>
      <c r="H19" s="47">
        <f t="shared" si="0"/>
        <v>54</v>
      </c>
      <c r="I19" s="47">
        <f t="shared" si="0"/>
        <v>322</v>
      </c>
      <c r="J19" s="60">
        <f>PRODUCT(I19/K19)</f>
        <v>0.47916547228834577</v>
      </c>
      <c r="K19" s="16">
        <f>SUM(K16:K18)</f>
        <v>672.00167504187607</v>
      </c>
      <c r="L19" s="53">
        <f>PRODUCT((F19+G19)/E19)</f>
        <v>0.48507462686567165</v>
      </c>
      <c r="M19" s="53">
        <f>PRODUCT(H19/E19)</f>
        <v>0.40298507462686567</v>
      </c>
      <c r="N19" s="53">
        <f>PRODUCT((F19+G19+H19)/E19)</f>
        <v>0.88805970149253732</v>
      </c>
      <c r="O19" s="53">
        <f>PRODUCT(I19/E19)</f>
        <v>2.4029850746268657</v>
      </c>
      <c r="Q19" s="10"/>
      <c r="R19" s="10"/>
      <c r="S19" s="10"/>
      <c r="T19" s="54" t="s">
        <v>25</v>
      </c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54" t="s">
        <v>43</v>
      </c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sortState ref="X11:AN12">
    <sortCondition ref="X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2020-09-03T15:18:09Z</dcterms:modified>
</cp:coreProperties>
</file>