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8" i="2" l="1"/>
  <c r="O26" i="2"/>
  <c r="N26" i="2" l="1"/>
  <c r="M26" i="2"/>
  <c r="L26" i="2"/>
  <c r="K28" i="2"/>
  <c r="AS22" i="2"/>
  <c r="AQ22" i="2"/>
  <c r="AP22" i="2"/>
  <c r="AO22" i="2"/>
  <c r="AN22" i="2"/>
  <c r="AM22" i="2"/>
  <c r="AG22" i="2"/>
  <c r="K27" i="2" s="1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K26" i="2" s="1"/>
  <c r="I22" i="2"/>
  <c r="I26" i="2" s="1"/>
  <c r="I28" i="2" s="1"/>
  <c r="H22" i="2"/>
  <c r="H26" i="2" s="1"/>
  <c r="G22" i="2"/>
  <c r="G26" i="2" s="1"/>
  <c r="G28" i="2" s="1"/>
  <c r="F22" i="2"/>
  <c r="F26" i="2" s="1"/>
  <c r="E22" i="2"/>
  <c r="E26" i="2" s="1"/>
  <c r="E28" i="2" s="1"/>
  <c r="F27" i="2" l="1"/>
  <c r="N27" i="2" s="1"/>
  <c r="H27" i="2"/>
  <c r="F28" i="2"/>
  <c r="O27" i="2"/>
  <c r="J27" i="2"/>
  <c r="L27" i="2"/>
  <c r="M27" i="2"/>
  <c r="H28" i="2"/>
  <c r="M28" i="2" s="1"/>
  <c r="AF22" i="2"/>
  <c r="N28" i="2" l="1"/>
  <c r="L28" i="2"/>
</calcChain>
</file>

<file path=xl/sharedStrings.xml><?xml version="1.0" encoding="utf-8"?>
<sst xmlns="http://schemas.openxmlformats.org/spreadsheetml/2006/main" count="96" uniqueCount="39">
  <si>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</si>
  <si>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</si>
  <si>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</si>
  <si>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</si>
  <si>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</si>
  <si>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</si>
  <si>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</si>
  <si>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</si>
  <si>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</si>
  <si>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</si>
  <si>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</si>
  <si>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</si>
  <si>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suomensarja</t>
  </si>
  <si>
    <t>Seurat</t>
  </si>
  <si>
    <t>YKKÖSPESIS</t>
  </si>
  <si>
    <t>KylKai = Kylävuoren Kaiku</t>
  </si>
  <si>
    <t>KoU = Koskenkorvan Urheilijat  (1945)</t>
  </si>
  <si>
    <t>11.</t>
  </si>
  <si>
    <t>KoU</t>
  </si>
  <si>
    <t>KylKai</t>
  </si>
  <si>
    <t>2.</t>
  </si>
  <si>
    <t>1.</t>
  </si>
  <si>
    <t>Harri Mantila</t>
  </si>
  <si>
    <t>KoU  2</t>
  </si>
  <si>
    <t>7.</t>
  </si>
  <si>
    <t>10.</t>
  </si>
  <si>
    <t>6.</t>
  </si>
  <si>
    <t>1960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</si>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</sst>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22</v>
      </c>
      <c r="C1" s="2"/>
      <c r="D1" s="3"/>
      <c r="E1" s="4" t="s">
        <v>27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39" t="s">
        <v>30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1985</v>
      </c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1985</v>
      </c>
      <c r="Y4" s="22" t="s">
        <v>21</v>
      </c>
      <c r="Z4" s="70" t="s">
        <v>18</v>
      </c>
      <c r="AA4" s="22">
        <v>18</v>
      </c>
      <c r="AB4" s="22">
        <v>1</v>
      </c>
      <c r="AC4" s="22">
        <v>29</v>
      </c>
      <c r="AD4" s="22">
        <v>15</v>
      </c>
      <c r="AE4" s="22"/>
      <c r="AF4" s="28"/>
      <c r="AG4" s="71"/>
      <c r="AH4" s="13" t="s">
        <v>38</v>
      </c>
      <c r="AI4" s="13"/>
      <c r="AJ4" s="13" t="s">
        <v>26</v>
      </c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1986</v>
      </c>
      <c r="C5" s="35" t="s">
        <v>26</v>
      </c>
      <c r="D5" s="43" t="s">
        <v>18</v>
      </c>
      <c r="E5" s="22">
        <v>22</v>
      </c>
      <c r="F5" s="22">
        <v>0</v>
      </c>
      <c r="G5" s="22">
        <v>8</v>
      </c>
      <c r="H5" s="34">
        <v>6</v>
      </c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1987</v>
      </c>
      <c r="C6" s="35" t="s">
        <v>25</v>
      </c>
      <c r="D6" s="43" t="s">
        <v>18</v>
      </c>
      <c r="E6" s="22">
        <v>22</v>
      </c>
      <c r="F6" s="22">
        <v>0</v>
      </c>
      <c r="G6" s="22">
        <v>20</v>
      </c>
      <c r="H6" s="34">
        <v>9</v>
      </c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1988</v>
      </c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1988</v>
      </c>
      <c r="Y7" s="22" t="s">
        <v>20</v>
      </c>
      <c r="Z7" s="70" t="s">
        <v>18</v>
      </c>
      <c r="AA7" s="22">
        <v>21</v>
      </c>
      <c r="AB7" s="22">
        <v>1</v>
      </c>
      <c r="AC7" s="22">
        <v>21</v>
      </c>
      <c r="AD7" s="22">
        <v>14</v>
      </c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1989</v>
      </c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1989</v>
      </c>
      <c r="Y8" s="35" t="s">
        <v>20</v>
      </c>
      <c r="Z8" s="43" t="s">
        <v>18</v>
      </c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1990</v>
      </c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1990</v>
      </c>
      <c r="Y9" s="22" t="s">
        <v>21</v>
      </c>
      <c r="Z9" s="72" t="s">
        <v>18</v>
      </c>
      <c r="AA9" s="22">
        <v>20</v>
      </c>
      <c r="AB9" s="22">
        <v>0</v>
      </c>
      <c r="AC9" s="22">
        <v>19</v>
      </c>
      <c r="AD9" s="22">
        <v>10</v>
      </c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1991</v>
      </c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1992</v>
      </c>
      <c r="C11" s="35" t="s">
        <v>17</v>
      </c>
      <c r="D11" s="43" t="s">
        <v>18</v>
      </c>
      <c r="E11" s="22">
        <v>26</v>
      </c>
      <c r="F11" s="22">
        <v>1</v>
      </c>
      <c r="G11" s="22">
        <v>38</v>
      </c>
      <c r="H11" s="34">
        <v>20</v>
      </c>
      <c r="I11" s="22">
        <v>96</v>
      </c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1993</v>
      </c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1994</v>
      </c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35"/>
      <c r="Z13" s="43"/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1995</v>
      </c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35"/>
      <c r="Z14" s="43"/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1996</v>
      </c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1996</v>
      </c>
      <c r="Y15" s="35" t="s">
        <v>24</v>
      </c>
      <c r="Z15" s="43" t="s">
        <v>23</v>
      </c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1997</v>
      </c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/>
      <c r="Y16" s="35"/>
      <c r="Z16" s="43"/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>
        <v>1998</v>
      </c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/>
      <c r="Y17" s="35"/>
      <c r="Z17" s="43"/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>
        <v>1999</v>
      </c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/>
      <c r="Y18" s="35"/>
      <c r="Z18" s="43"/>
      <c r="AA18" s="22"/>
      <c r="AB18" s="22"/>
      <c r="AC18" s="22"/>
      <c r="AD18" s="34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>
        <v>2000</v>
      </c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/>
      <c r="Y19" s="35"/>
      <c r="Z19" s="43"/>
      <c r="AA19" s="22"/>
      <c r="AB19" s="22"/>
      <c r="AC19" s="22"/>
      <c r="AD19" s="34"/>
      <c r="AE19" s="22"/>
      <c r="AF19" s="44"/>
      <c r="AG19" s="21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>
        <v>2001</v>
      </c>
      <c r="C20" s="35" t="s">
        <v>20</v>
      </c>
      <c r="D20" s="43" t="s">
        <v>19</v>
      </c>
      <c r="E20" s="22"/>
      <c r="F20" s="22" t="s">
        <v>12</v>
      </c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2001</v>
      </c>
      <c r="Y20" s="22" t="s">
        <v>20</v>
      </c>
      <c r="Z20" s="43" t="s">
        <v>19</v>
      </c>
      <c r="AA20" s="22">
        <v>1</v>
      </c>
      <c r="AB20" s="22">
        <v>0</v>
      </c>
      <c r="AC20" s="22">
        <v>0</v>
      </c>
      <c r="AD20" s="22">
        <v>0</v>
      </c>
      <c r="AE20" s="22">
        <v>0</v>
      </c>
      <c r="AF20" s="28">
        <v>0</v>
      </c>
      <c r="AG20" s="69">
        <v>2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>
        <v>2002</v>
      </c>
      <c r="C21" s="35" t="s">
        <v>21</v>
      </c>
      <c r="D21" s="43" t="s">
        <v>19</v>
      </c>
      <c r="E21" s="22"/>
      <c r="F21" s="22" t="s">
        <v>12</v>
      </c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2002</v>
      </c>
      <c r="Y21" s="22" t="s">
        <v>21</v>
      </c>
      <c r="Z21" s="43" t="s">
        <v>19</v>
      </c>
      <c r="AA21" s="22">
        <v>5</v>
      </c>
      <c r="AB21" s="22">
        <v>0</v>
      </c>
      <c r="AC21" s="22">
        <v>1</v>
      </c>
      <c r="AD21" s="22">
        <v>0</v>
      </c>
      <c r="AE21" s="22">
        <v>3</v>
      </c>
      <c r="AF21" s="28">
        <v>0.1875</v>
      </c>
      <c r="AG21" s="69">
        <v>16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48" t="s">
        <v>33</v>
      </c>
      <c r="C22" s="49"/>
      <c r="D22" s="50"/>
      <c r="E22" s="51">
        <f>SUM(E4:E21)</f>
        <v>70</v>
      </c>
      <c r="F22" s="51">
        <f>SUM(F4:F21)</f>
        <v>1</v>
      </c>
      <c r="G22" s="51">
        <f>SUM(G4:G21)</f>
        <v>66</v>
      </c>
      <c r="H22" s="51">
        <f>SUM(H4:H21)</f>
        <v>35</v>
      </c>
      <c r="I22" s="51">
        <f>SUM(I4:I21)</f>
        <v>96</v>
      </c>
      <c r="J22" s="52">
        <v>0</v>
      </c>
      <c r="K22" s="38">
        <f>SUM(K4:K21)</f>
        <v>0</v>
      </c>
      <c r="L22" s="17"/>
      <c r="M22" s="15"/>
      <c r="N22" s="53"/>
      <c r="O22" s="54"/>
      <c r="P22" s="18"/>
      <c r="Q22" s="51">
        <f>SUM(Q4:Q21)</f>
        <v>0</v>
      </c>
      <c r="R22" s="51">
        <f>SUM(R4:R21)</f>
        <v>0</v>
      </c>
      <c r="S22" s="51">
        <f>SUM(S4:S21)</f>
        <v>0</v>
      </c>
      <c r="T22" s="51">
        <f>SUM(T4:T21)</f>
        <v>0</v>
      </c>
      <c r="U22" s="51">
        <f>SUM(U4:U21)</f>
        <v>0</v>
      </c>
      <c r="V22" s="23">
        <v>0</v>
      </c>
      <c r="W22" s="38">
        <f>SUM(W4:W21)</f>
        <v>0</v>
      </c>
      <c r="X22" s="11" t="s">
        <v>33</v>
      </c>
      <c r="Y22" s="12"/>
      <c r="Z22" s="10"/>
      <c r="AA22" s="51">
        <f>SUM(AA4:AA21)</f>
        <v>65</v>
      </c>
      <c r="AB22" s="51">
        <f>SUM(AB4:AB21)</f>
        <v>2</v>
      </c>
      <c r="AC22" s="51">
        <f>SUM(AC4:AC21)</f>
        <v>70</v>
      </c>
      <c r="AD22" s="51">
        <f>SUM(AD4:AD21)</f>
        <v>39</v>
      </c>
      <c r="AE22" s="51">
        <f>SUM(AE4:AE21)</f>
        <v>3</v>
      </c>
      <c r="AF22" s="52">
        <f>PRODUCT(AE22/AG22)</f>
        <v>0.16666666666666666</v>
      </c>
      <c r="AG22" s="38">
        <f>SUM(AG4:AG21)</f>
        <v>18</v>
      </c>
      <c r="AH22" s="17"/>
      <c r="AI22" s="15"/>
      <c r="AJ22" s="53"/>
      <c r="AK22" s="54"/>
      <c r="AL22" s="18"/>
      <c r="AM22" s="51">
        <f>SUM(AM4:AM21)</f>
        <v>0</v>
      </c>
      <c r="AN22" s="51">
        <f>SUM(AN4:AN21)</f>
        <v>0</v>
      </c>
      <c r="AO22" s="51">
        <f>SUM(AO4:AO21)</f>
        <v>0</v>
      </c>
      <c r="AP22" s="51">
        <f>SUM(AP4:AP21)</f>
        <v>0</v>
      </c>
      <c r="AQ22" s="51">
        <f>SUM(AQ4:AQ21)</f>
        <v>0</v>
      </c>
      <c r="AR22" s="52">
        <v>0</v>
      </c>
      <c r="AS22" s="42">
        <f>SUM(AS4:AS21)</f>
        <v>0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55"/>
      <c r="K23" s="21"/>
      <c r="L23" s="18"/>
      <c r="M23" s="18"/>
      <c r="N23" s="18"/>
      <c r="O23" s="18"/>
      <c r="P23" s="24"/>
      <c r="Q23" s="24"/>
      <c r="R23" s="25"/>
      <c r="S23" s="24"/>
      <c r="T23" s="24"/>
      <c r="U23" s="18"/>
      <c r="V23" s="18"/>
      <c r="W23" s="21"/>
      <c r="X23" s="24"/>
      <c r="Y23" s="24"/>
      <c r="Z23" s="24"/>
      <c r="AA23" s="24"/>
      <c r="AB23" s="24"/>
      <c r="AC23" s="24"/>
      <c r="AD23" s="24"/>
      <c r="AE23" s="24"/>
      <c r="AF23" s="55"/>
      <c r="AG23" s="21"/>
      <c r="AH23" s="18"/>
      <c r="AI23" s="18"/>
      <c r="AJ23" s="18"/>
      <c r="AK23" s="18"/>
      <c r="AL23" s="24"/>
      <c r="AM23" s="24"/>
      <c r="AN23" s="25"/>
      <c r="AO23" s="24"/>
      <c r="AP23" s="24"/>
      <c r="AQ23" s="18"/>
      <c r="AR23" s="18"/>
      <c r="AS23" s="2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6" t="s">
        <v>34</v>
      </c>
      <c r="C24" s="57"/>
      <c r="D24" s="58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35</v>
      </c>
      <c r="O24" s="13" t="s">
        <v>36</v>
      </c>
      <c r="Q24" s="25"/>
      <c r="R24" s="25" t="s">
        <v>13</v>
      </c>
      <c r="S24" s="25"/>
      <c r="T24" s="24" t="s">
        <v>16</v>
      </c>
      <c r="U24" s="18"/>
      <c r="V24" s="21"/>
      <c r="W24" s="21"/>
      <c r="X24" s="59"/>
      <c r="Y24" s="59"/>
      <c r="Z24" s="59"/>
      <c r="AA24" s="59"/>
      <c r="AB24" s="59"/>
      <c r="AC24" s="25"/>
      <c r="AD24" s="25"/>
      <c r="AE24" s="25"/>
      <c r="AF24" s="24"/>
      <c r="AG24" s="24"/>
      <c r="AH24" s="24"/>
      <c r="AI24" s="24"/>
      <c r="AJ24" s="24"/>
      <c r="AK24" s="24"/>
      <c r="AM24" s="21"/>
      <c r="AN24" s="59"/>
      <c r="AO24" s="59"/>
      <c r="AP24" s="59"/>
      <c r="AQ24" s="59"/>
      <c r="AR24" s="59"/>
      <c r="AS24" s="59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6" t="s">
        <v>37</v>
      </c>
      <c r="C25" s="7"/>
      <c r="D25" s="27"/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1">
        <v>0</v>
      </c>
      <c r="K25" s="24">
        <v>0</v>
      </c>
      <c r="L25" s="62">
        <v>0</v>
      </c>
      <c r="M25" s="62">
        <v>0</v>
      </c>
      <c r="N25" s="62">
        <v>0</v>
      </c>
      <c r="O25" s="62">
        <v>0</v>
      </c>
      <c r="Q25" s="25"/>
      <c r="R25" s="25"/>
      <c r="S25" s="25"/>
      <c r="T25" s="24" t="s">
        <v>15</v>
      </c>
      <c r="U25" s="24"/>
      <c r="V25" s="24"/>
      <c r="W25" s="24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5"/>
      <c r="AO25" s="25"/>
      <c r="AP25" s="25"/>
      <c r="AQ25" s="25"/>
      <c r="AR25" s="25"/>
      <c r="AS25" s="25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3" t="s">
        <v>14</v>
      </c>
      <c r="C26" s="64"/>
      <c r="D26" s="65"/>
      <c r="E26" s="60">
        <f>PRODUCT(E22+Q22)</f>
        <v>70</v>
      </c>
      <c r="F26" s="60">
        <f>PRODUCT(F22+R22)</f>
        <v>1</v>
      </c>
      <c r="G26" s="60">
        <f>PRODUCT(G22+S22)</f>
        <v>66</v>
      </c>
      <c r="H26" s="60">
        <f>PRODUCT(H22+T22)</f>
        <v>35</v>
      </c>
      <c r="I26" s="60">
        <f>PRODUCT(I22+U22)</f>
        <v>96</v>
      </c>
      <c r="J26" s="61"/>
      <c r="K26" s="24">
        <f>PRODUCT(K22+W22)</f>
        <v>0</v>
      </c>
      <c r="L26" s="62">
        <f>PRODUCT((F26+G26)/E26)</f>
        <v>0.95714285714285718</v>
      </c>
      <c r="M26" s="62">
        <f>PRODUCT(H26/E26)</f>
        <v>0.5</v>
      </c>
      <c r="N26" s="62">
        <f>PRODUCT((F26+G26+H26)/E26)</f>
        <v>1.4571428571428571</v>
      </c>
      <c r="O26" s="62">
        <f>PRODUCT(I26/26)</f>
        <v>3.6923076923076925</v>
      </c>
      <c r="Q26" s="25"/>
      <c r="R26" s="25"/>
      <c r="S26" s="25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0" t="s">
        <v>30</v>
      </c>
      <c r="C27" s="19"/>
      <c r="D27" s="29"/>
      <c r="E27" s="60">
        <f>PRODUCT(AA22+AM22)</f>
        <v>65</v>
      </c>
      <c r="F27" s="60">
        <f>PRODUCT(AB22+AN22)</f>
        <v>2</v>
      </c>
      <c r="G27" s="60">
        <f>PRODUCT(AC22+AO22)</f>
        <v>70</v>
      </c>
      <c r="H27" s="60">
        <f>PRODUCT(AD22+AP22)</f>
        <v>39</v>
      </c>
      <c r="I27" s="60">
        <f>PRODUCT(AE22+AQ22)</f>
        <v>3</v>
      </c>
      <c r="J27" s="61">
        <f>PRODUCT(I27/K27)</f>
        <v>0.16666666666666666</v>
      </c>
      <c r="K27" s="18">
        <f>PRODUCT(AG22+AS22)</f>
        <v>18</v>
      </c>
      <c r="L27" s="62">
        <f>PRODUCT((F27+G27)/E27)</f>
        <v>1.1076923076923078</v>
      </c>
      <c r="M27" s="62">
        <f>PRODUCT(H27/E27)</f>
        <v>0.6</v>
      </c>
      <c r="N27" s="62">
        <f>PRODUCT((F27+G27+H27)/E27)</f>
        <v>1.7076923076923076</v>
      </c>
      <c r="O27" s="62">
        <f>PRODUCT(I27/E27)</f>
        <v>4.6153846153846156E-2</v>
      </c>
      <c r="Q27" s="25"/>
      <c r="R27" s="25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66" t="s">
        <v>33</v>
      </c>
      <c r="C28" s="67"/>
      <c r="D28" s="68"/>
      <c r="E28" s="60">
        <f>SUM(E25:E27)</f>
        <v>135</v>
      </c>
      <c r="F28" s="60">
        <f t="shared" ref="F28:I28" si="0">SUM(F25:F27)</f>
        <v>3</v>
      </c>
      <c r="G28" s="60">
        <f t="shared" si="0"/>
        <v>136</v>
      </c>
      <c r="H28" s="60">
        <f t="shared" si="0"/>
        <v>74</v>
      </c>
      <c r="I28" s="60">
        <f t="shared" si="0"/>
        <v>99</v>
      </c>
      <c r="J28" s="61"/>
      <c r="K28" s="24">
        <f>SUM(K25:K27)</f>
        <v>18</v>
      </c>
      <c r="L28" s="62">
        <f>PRODUCT((F28+G28)/E28)</f>
        <v>1.0296296296296297</v>
      </c>
      <c r="M28" s="62">
        <f>PRODUCT(H28/E28)</f>
        <v>0.54814814814814816</v>
      </c>
      <c r="N28" s="62">
        <f>PRODUCT((F28+G28+H28)/E28)</f>
        <v>1.5777777777777777</v>
      </c>
      <c r="O28" s="62">
        <f>PRODUCT(I28/32)</f>
        <v>3.09375</v>
      </c>
      <c r="Q28" s="18"/>
      <c r="R28" s="18"/>
      <c r="S28" s="18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18"/>
      <c r="AL193" s="18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2018-12-20T17:43:34Z</dcterms:modified>
</cp:coreProperties>
</file>