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22" i="2" l="1"/>
  <c r="O20" i="2"/>
  <c r="O19" i="2"/>
  <c r="N19" i="2"/>
  <c r="M19" i="2"/>
  <c r="L19" i="2"/>
  <c r="K21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I22" i="2"/>
  <c r="O21" i="2"/>
  <c r="M22" i="2"/>
  <c r="N21" i="2"/>
  <c r="N20" i="2"/>
  <c r="M21" i="2"/>
  <c r="M20" i="2"/>
  <c r="F22" i="2"/>
  <c r="L20" i="2"/>
  <c r="L21" i="2"/>
  <c r="N22" i="2" l="1"/>
  <c r="L22" i="2"/>
  <c r="AA18" i="1" l="1"/>
  <c r="Z18" i="1"/>
  <c r="Y18" i="1"/>
  <c r="X18" i="1"/>
  <c r="W18" i="1"/>
  <c r="F12" i="3" l="1"/>
  <c r="F13" i="3" s="1"/>
  <c r="T7" i="3"/>
  <c r="S7" i="3"/>
  <c r="R7" i="3"/>
  <c r="P7" i="3"/>
  <c r="G12" i="3" s="1"/>
  <c r="G13" i="3" s="1"/>
  <c r="O7" i="3"/>
  <c r="Q7" i="3" s="1"/>
  <c r="N7" i="3"/>
  <c r="E12" i="3" s="1"/>
  <c r="E13" i="3" s="1"/>
  <c r="L7" i="3"/>
  <c r="K7" i="3"/>
  <c r="J7" i="3"/>
  <c r="G7" i="3"/>
  <c r="F7" i="3"/>
  <c r="E7" i="3"/>
  <c r="Q5" i="3"/>
  <c r="H13" i="3" l="1"/>
  <c r="H12" i="3"/>
</calcChain>
</file>

<file path=xl/sharedStrings.xml><?xml version="1.0" encoding="utf-8"?>
<sst xmlns="http://schemas.openxmlformats.org/spreadsheetml/2006/main" count="311" uniqueCount="113">
  <si>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</si>
  <si>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</si>
  <si>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</si>
  <si>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</si>
  <si>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</si>
  <si>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</si>
  <si>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</si>
  <si>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</si>
  <si>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</si>
  <si>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</si>
  <si>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</si>
  <si>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</si>
  <si>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</si>
  <si>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</si>
  <si>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</si>
  <si>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</si>
  <si>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</si>
  <si>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</si>
  <si>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</si>
  <si>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</si>
  <si>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</si>
  <si>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</si>
  <si>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</si>
  <si>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</si>
  <si>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</si>
  <si>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</si>
  <si>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</si>
  <si>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</si>
  <si>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</si>
  <si>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</si>
  <si>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</si>
  <si>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</si>
  <si>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</si>
  <si>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</si>
  <si>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</si>
  <si>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</si>
  <si>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</si>
  <si>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UPV</t>
  </si>
  <si>
    <t>UPV = Ulvilan Pesä-Veikot  (1957)</t>
  </si>
  <si>
    <t>Asko Mansikkamäki</t>
  </si>
  <si>
    <t>30.4.1962</t>
  </si>
  <si>
    <t>11.</t>
  </si>
  <si>
    <t>7.</t>
  </si>
  <si>
    <t>maakuntasarja</t>
  </si>
  <si>
    <t>4.</t>
  </si>
  <si>
    <t>suomensarja</t>
  </si>
  <si>
    <t>UPV  2</t>
  </si>
  <si>
    <t>1.</t>
  </si>
  <si>
    <t>6.</t>
  </si>
  <si>
    <t>2.</t>
  </si>
  <si>
    <t>5.</t>
  </si>
  <si>
    <t>01.09. 1990  UPV - KPL  3-11</t>
  </si>
  <si>
    <t xml:space="preserve">  28 v   4 kk   2 pv</t>
  </si>
  <si>
    <t>YKKÖSPESIS</t>
  </si>
  <si>
    <t>ykkössarja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</si>
  <si>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</si>
  <si>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</si>
  <si>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</si>
  <si>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</si>
  <si>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</si>
  <si>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</si>
  <si>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</si>
  <si>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23  ottelua</t>
  </si>
  <si>
    <t>karsintasarja</t>
  </si>
  <si>
    <t xml:space="preserve"> MYP,  12  ottelua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</si>
  <si>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</si>
  <si>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</si>
  <si>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</si>
  <si>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</si>
  <si>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</si>
  <si>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</si>
  <si>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</si>
  <si>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</si>
  <si>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</si>
  <si>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</si>
  <si>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</si>
  <si>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</si>
  <si>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</si>
  <si>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</si>
  <si>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</si>
  <si>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</si>
  <si>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</si>
  <si>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</si>
  <si>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</si>
  <si>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07.07. 1979  Lahti</t>
  </si>
  <si>
    <t xml:space="preserve">  5-9</t>
  </si>
  <si>
    <t>Länsi</t>
  </si>
  <si>
    <t>s</t>
  </si>
  <si>
    <t>Antero Salonen</t>
  </si>
  <si>
    <t>25.07. 1981  Lohja</t>
  </si>
  <si>
    <t>11-3</t>
  </si>
  <si>
    <t>vai</t>
  </si>
  <si>
    <t>Kari Isotalo</t>
  </si>
  <si>
    <t>8.</t>
  </si>
  <si>
    <t xml:space="preserve"> Arvo-ottelut</t>
  </si>
  <si>
    <t>Mitalit</t>
  </si>
  <si>
    <t>hSM</t>
  </si>
  <si>
    <t>Lyöty</t>
  </si>
  <si>
    <t>Tuotu</t>
  </si>
  <si>
    <t>4/5</t>
  </si>
  <si>
    <t>1/2</t>
  </si>
  <si>
    <t>2/2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</si>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</sst>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3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9" borderId="7" xfId="0" applyFont="1" applyFill="1" applyBorder="1"/>
    <xf numFmtId="0" fontId="1" fillId="9" borderId="6" xfId="0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1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1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6" fillId="9" borderId="2" xfId="0" applyFont="1" applyFill="1" applyBorder="1" applyAlignment="1"/>
    <xf numFmtId="0" fontId="3" fillId="9" borderId="3" xfId="0" applyFont="1" applyFill="1" applyBorder="1" applyAlignment="1">
      <alignment vertical="top"/>
    </xf>
    <xf numFmtId="0" fontId="3" fillId="9" borderId="3" xfId="0" applyFont="1" applyFill="1" applyBorder="1" applyAlignment="1">
      <alignment horizontal="center" vertical="top"/>
    </xf>
    <xf numFmtId="0" fontId="1" fillId="9" borderId="3" xfId="0" applyFont="1" applyFill="1" applyBorder="1" applyAlignment="1">
      <alignment vertical="top"/>
    </xf>
    <xf numFmtId="0" fontId="1" fillId="9" borderId="4" xfId="0" applyFont="1" applyFill="1" applyBorder="1" applyAlignment="1">
      <alignment vertical="top"/>
    </xf>
    <xf numFmtId="0" fontId="1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1" fillId="10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left" vertical="top"/>
    </xf>
    <xf numFmtId="0" fontId="2" fillId="2" borderId="0" xfId="0" applyFont="1" applyFill="1" applyAlignment="1"/>
    <xf numFmtId="0" fontId="8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1" fillId="0" borderId="0" xfId="0" applyFont="1" applyAlignment="1"/>
    <xf numFmtId="0" fontId="2" fillId="7" borderId="7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165" fontId="2" fillId="7" borderId="8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15" xfId="0" applyFont="1" applyFill="1" applyBorder="1" applyAlignment="1"/>
    <xf numFmtId="0" fontId="2" fillId="4" borderId="2" xfId="0" applyFont="1" applyFill="1" applyBorder="1" applyAlignment="1"/>
    <xf numFmtId="0" fontId="2" fillId="4" borderId="6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49" fontId="2" fillId="3" borderId="12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right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0" fontId="2" fillId="2" borderId="13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1" fillId="10" borderId="0" xfId="0" applyFont="1" applyFill="1" applyAlignme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165" fontId="2" fillId="8" borderId="2" xfId="1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9" xfId="0" applyFont="1" applyFill="1" applyBorder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165" fontId="2" fillId="8" borderId="1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left"/>
    </xf>
    <xf numFmtId="0" fontId="2" fillId="9" borderId="8" xfId="0" applyFont="1" applyFill="1" applyBorder="1"/>
    <xf numFmtId="0" fontId="2" fillId="9" borderId="5" xfId="0" applyFont="1" applyFill="1" applyBorder="1"/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165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165" fontId="2" fillId="8" borderId="13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8" customWidth="1"/>
    <col min="16" max="20" width="5.7109375" style="83" customWidth="1"/>
    <col min="21" max="21" width="8.7109375" style="83" customWidth="1"/>
    <col min="22" max="22" width="0.7109375" style="38" customWidth="1"/>
    <col min="23" max="27" width="5.7109375" style="83" customWidth="1"/>
    <col min="28" max="28" width="8.7109375" style="83" customWidth="1"/>
    <col min="29" max="29" width="0.7109375" style="38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40</v>
      </c>
      <c r="F1" s="189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9"/>
      <c r="W2" s="22" t="s">
        <v>16</v>
      </c>
      <c r="X2" s="14"/>
      <c r="Y2" s="14"/>
      <c r="Z2" s="14"/>
      <c r="AA2" s="14"/>
      <c r="AB2" s="14"/>
      <c r="AC2" s="109"/>
      <c r="AD2" s="22" t="s">
        <v>94</v>
      </c>
      <c r="AE2" s="14"/>
      <c r="AF2" s="14"/>
      <c r="AG2" s="20"/>
      <c r="AH2" s="14" t="s">
        <v>95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1982</v>
      </c>
      <c r="C4" s="25" t="s">
        <v>112</v>
      </c>
      <c r="D4" s="26" t="s">
        <v>37</v>
      </c>
      <c r="E4" s="25"/>
      <c r="F4" s="27" t="s">
        <v>45</v>
      </c>
      <c r="G4" s="85"/>
      <c r="H4" s="28"/>
      <c r="I4" s="25"/>
      <c r="J4" s="25"/>
      <c r="K4" s="25"/>
      <c r="L4" s="25"/>
      <c r="M4" s="25"/>
      <c r="N4" s="29"/>
      <c r="O4" s="38"/>
      <c r="P4" s="30"/>
      <c r="Q4" s="30"/>
      <c r="R4" s="30"/>
      <c r="S4" s="30"/>
      <c r="T4" s="30"/>
      <c r="U4" s="30"/>
      <c r="V4" s="38"/>
      <c r="W4" s="39"/>
      <c r="X4" s="39"/>
      <c r="Y4" s="39"/>
      <c r="Z4" s="39"/>
      <c r="AA4" s="39"/>
      <c r="AB4" s="73"/>
      <c r="AC4" s="38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3">
        <v>1983</v>
      </c>
      <c r="C5" s="33" t="s">
        <v>34</v>
      </c>
      <c r="D5" s="34" t="s">
        <v>37</v>
      </c>
      <c r="E5" s="33"/>
      <c r="F5" s="35" t="s">
        <v>54</v>
      </c>
      <c r="G5" s="86"/>
      <c r="H5" s="36"/>
      <c r="I5" s="33"/>
      <c r="J5" s="33"/>
      <c r="K5" s="33"/>
      <c r="L5" s="33"/>
      <c r="M5" s="33"/>
      <c r="N5" s="37"/>
      <c r="O5" s="38"/>
      <c r="P5" s="30"/>
      <c r="Q5" s="30"/>
      <c r="R5" s="30"/>
      <c r="S5" s="30"/>
      <c r="T5" s="30"/>
      <c r="U5" s="30"/>
      <c r="V5" s="38"/>
      <c r="W5" s="39"/>
      <c r="X5" s="39"/>
      <c r="Y5" s="39"/>
      <c r="Z5" s="39"/>
      <c r="AA5" s="39"/>
      <c r="AB5" s="73"/>
      <c r="AC5" s="38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5">
        <v>1984</v>
      </c>
      <c r="C6" s="25" t="s">
        <v>47</v>
      </c>
      <c r="D6" s="26" t="s">
        <v>37</v>
      </c>
      <c r="E6" s="25"/>
      <c r="F6" s="27" t="s">
        <v>45</v>
      </c>
      <c r="G6" s="85"/>
      <c r="H6" s="28"/>
      <c r="I6" s="25"/>
      <c r="J6" s="25"/>
      <c r="K6" s="25"/>
      <c r="L6" s="25"/>
      <c r="M6" s="25"/>
      <c r="N6" s="29"/>
      <c r="O6" s="38"/>
      <c r="P6" s="30"/>
      <c r="Q6" s="30"/>
      <c r="R6" s="30"/>
      <c r="S6" s="30"/>
      <c r="T6" s="30"/>
      <c r="U6" s="30"/>
      <c r="V6" s="38"/>
      <c r="W6" s="39"/>
      <c r="X6" s="39"/>
      <c r="Y6" s="39"/>
      <c r="Z6" s="39"/>
      <c r="AA6" s="39"/>
      <c r="AB6" s="73"/>
      <c r="AC6" s="38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3">
        <v>1985</v>
      </c>
      <c r="C7" s="33" t="s">
        <v>41</v>
      </c>
      <c r="D7" s="34" t="s">
        <v>37</v>
      </c>
      <c r="E7" s="33"/>
      <c r="F7" s="35" t="s">
        <v>54</v>
      </c>
      <c r="G7" s="86"/>
      <c r="H7" s="36"/>
      <c r="I7" s="33"/>
      <c r="J7" s="33"/>
      <c r="K7" s="33"/>
      <c r="L7" s="33"/>
      <c r="M7" s="33"/>
      <c r="N7" s="37"/>
      <c r="O7" s="38"/>
      <c r="P7" s="30"/>
      <c r="Q7" s="30"/>
      <c r="R7" s="30"/>
      <c r="S7" s="30"/>
      <c r="T7" s="30"/>
      <c r="U7" s="30"/>
      <c r="V7" s="38"/>
      <c r="W7" s="39"/>
      <c r="X7" s="39"/>
      <c r="Y7" s="39"/>
      <c r="Z7" s="39"/>
      <c r="AA7" s="39"/>
      <c r="AB7" s="73"/>
      <c r="AC7" s="38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1986</v>
      </c>
      <c r="C8" s="25" t="s">
        <v>50</v>
      </c>
      <c r="D8" s="26" t="s">
        <v>37</v>
      </c>
      <c r="E8" s="25"/>
      <c r="F8" s="27" t="s">
        <v>45</v>
      </c>
      <c r="G8" s="85"/>
      <c r="H8" s="28"/>
      <c r="I8" s="25"/>
      <c r="J8" s="25"/>
      <c r="K8" s="25"/>
      <c r="L8" s="25"/>
      <c r="M8" s="25"/>
      <c r="N8" s="29"/>
      <c r="O8" s="38"/>
      <c r="P8" s="30"/>
      <c r="Q8" s="30"/>
      <c r="R8" s="30"/>
      <c r="S8" s="30"/>
      <c r="T8" s="30"/>
      <c r="U8" s="30"/>
      <c r="V8" s="38"/>
      <c r="W8" s="39"/>
      <c r="X8" s="39"/>
      <c r="Y8" s="39"/>
      <c r="Z8" s="39"/>
      <c r="AA8" s="39"/>
      <c r="AB8" s="73"/>
      <c r="AC8" s="38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1987</v>
      </c>
      <c r="C9" s="25" t="s">
        <v>49</v>
      </c>
      <c r="D9" s="26" t="s">
        <v>37</v>
      </c>
      <c r="E9" s="25"/>
      <c r="F9" s="27" t="s">
        <v>45</v>
      </c>
      <c r="G9" s="85"/>
      <c r="H9" s="28"/>
      <c r="I9" s="25"/>
      <c r="J9" s="25"/>
      <c r="K9" s="25"/>
      <c r="L9" s="25"/>
      <c r="M9" s="25"/>
      <c r="N9" s="29"/>
      <c r="O9" s="38"/>
      <c r="P9" s="30"/>
      <c r="Q9" s="30"/>
      <c r="R9" s="30"/>
      <c r="S9" s="30"/>
      <c r="T9" s="30"/>
      <c r="U9" s="30"/>
      <c r="V9" s="38"/>
      <c r="W9" s="39"/>
      <c r="X9" s="39"/>
      <c r="Y9" s="39"/>
      <c r="Z9" s="39"/>
      <c r="AA9" s="39"/>
      <c r="AB9" s="73"/>
      <c r="AC9" s="38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1988</v>
      </c>
      <c r="C10" s="25" t="s">
        <v>47</v>
      </c>
      <c r="D10" s="26" t="s">
        <v>37</v>
      </c>
      <c r="E10" s="25"/>
      <c r="F10" s="27" t="s">
        <v>45</v>
      </c>
      <c r="G10" s="85"/>
      <c r="H10" s="28"/>
      <c r="I10" s="25"/>
      <c r="J10" s="25"/>
      <c r="K10" s="25"/>
      <c r="L10" s="25"/>
      <c r="M10" s="25"/>
      <c r="N10" s="29"/>
      <c r="O10" s="38"/>
      <c r="P10" s="30"/>
      <c r="Q10" s="30"/>
      <c r="R10" s="30"/>
      <c r="S10" s="30"/>
      <c r="T10" s="30"/>
      <c r="U10" s="30"/>
      <c r="V10" s="38"/>
      <c r="W10" s="39"/>
      <c r="X10" s="39"/>
      <c r="Y10" s="39"/>
      <c r="Z10" s="39"/>
      <c r="AA10" s="39"/>
      <c r="AB10" s="73"/>
      <c r="AC10" s="38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3">
        <v>1989</v>
      </c>
      <c r="C11" s="33" t="s">
        <v>42</v>
      </c>
      <c r="D11" s="34" t="s">
        <v>37</v>
      </c>
      <c r="E11" s="33"/>
      <c r="F11" s="35" t="s">
        <v>54</v>
      </c>
      <c r="G11" s="86"/>
      <c r="H11" s="36"/>
      <c r="I11" s="33"/>
      <c r="J11" s="33"/>
      <c r="K11" s="33"/>
      <c r="L11" s="33"/>
      <c r="M11" s="33"/>
      <c r="N11" s="37"/>
      <c r="O11" s="38"/>
      <c r="P11" s="30"/>
      <c r="Q11" s="30"/>
      <c r="R11" s="30"/>
      <c r="S11" s="30"/>
      <c r="T11" s="30"/>
      <c r="U11" s="30"/>
      <c r="V11" s="38"/>
      <c r="W11" s="39"/>
      <c r="X11" s="39"/>
      <c r="Y11" s="39"/>
      <c r="Z11" s="39"/>
      <c r="AA11" s="39"/>
      <c r="AB11" s="73"/>
      <c r="AC11" s="38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3">
        <v>1990</v>
      </c>
      <c r="C12" s="33" t="s">
        <v>34</v>
      </c>
      <c r="D12" s="34" t="s">
        <v>37</v>
      </c>
      <c r="E12" s="33"/>
      <c r="F12" s="35" t="s">
        <v>54</v>
      </c>
      <c r="G12" s="86"/>
      <c r="H12" s="36"/>
      <c r="I12" s="33"/>
      <c r="J12" s="33"/>
      <c r="K12" s="33"/>
      <c r="L12" s="33"/>
      <c r="M12" s="33"/>
      <c r="N12" s="37"/>
      <c r="O12" s="38"/>
      <c r="P12" s="30"/>
      <c r="Q12" s="30"/>
      <c r="R12" s="30"/>
      <c r="S12" s="30"/>
      <c r="T12" s="30"/>
      <c r="U12" s="30"/>
      <c r="V12" s="38"/>
      <c r="W12" s="39">
        <v>2</v>
      </c>
      <c r="X12" s="39">
        <v>0</v>
      </c>
      <c r="Y12" s="39">
        <v>1</v>
      </c>
      <c r="Z12" s="39">
        <v>0</v>
      </c>
      <c r="AA12" s="39">
        <v>3</v>
      </c>
      <c r="AB12" s="73"/>
      <c r="AC12" s="38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3">
        <v>1991</v>
      </c>
      <c r="C13" s="33" t="s">
        <v>41</v>
      </c>
      <c r="D13" s="34" t="s">
        <v>37</v>
      </c>
      <c r="E13" s="33"/>
      <c r="F13" s="35" t="s">
        <v>54</v>
      </c>
      <c r="G13" s="86"/>
      <c r="H13" s="36"/>
      <c r="I13" s="33"/>
      <c r="J13" s="33"/>
      <c r="K13" s="33"/>
      <c r="L13" s="33"/>
      <c r="M13" s="33"/>
      <c r="N13" s="37"/>
      <c r="O13" s="38"/>
      <c r="P13" s="30"/>
      <c r="Q13" s="30"/>
      <c r="R13" s="30"/>
      <c r="S13" s="30"/>
      <c r="T13" s="30"/>
      <c r="U13" s="30"/>
      <c r="V13" s="38"/>
      <c r="W13" s="39"/>
      <c r="X13" s="39"/>
      <c r="Y13" s="39"/>
      <c r="Z13" s="39"/>
      <c r="AA13" s="39"/>
      <c r="AB13" s="73"/>
      <c r="AC13" s="38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40">
        <v>1992</v>
      </c>
      <c r="C14" s="40" t="s">
        <v>93</v>
      </c>
      <c r="D14" s="41" t="s">
        <v>46</v>
      </c>
      <c r="E14" s="40"/>
      <c r="F14" s="42" t="s">
        <v>43</v>
      </c>
      <c r="G14" s="87"/>
      <c r="H14" s="43"/>
      <c r="I14" s="40"/>
      <c r="J14" s="40"/>
      <c r="K14" s="40"/>
      <c r="L14" s="40"/>
      <c r="M14" s="40"/>
      <c r="N14" s="44"/>
      <c r="O14" s="38"/>
      <c r="P14" s="30"/>
      <c r="Q14" s="30"/>
      <c r="R14" s="30"/>
      <c r="S14" s="30"/>
      <c r="T14" s="30"/>
      <c r="U14" s="30"/>
      <c r="V14" s="38"/>
      <c r="W14" s="39"/>
      <c r="X14" s="39"/>
      <c r="Y14" s="39"/>
      <c r="Z14" s="39"/>
      <c r="AA14" s="39"/>
      <c r="AB14" s="73"/>
      <c r="AC14" s="38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1993</v>
      </c>
      <c r="C15" s="25" t="s">
        <v>44</v>
      </c>
      <c r="D15" s="26" t="s">
        <v>37</v>
      </c>
      <c r="E15" s="25"/>
      <c r="F15" s="27" t="s">
        <v>45</v>
      </c>
      <c r="G15" s="85"/>
      <c r="H15" s="28"/>
      <c r="I15" s="25"/>
      <c r="J15" s="25"/>
      <c r="K15" s="25"/>
      <c r="L15" s="25"/>
      <c r="M15" s="25"/>
      <c r="N15" s="29"/>
      <c r="O15" s="38"/>
      <c r="P15" s="30"/>
      <c r="Q15" s="30"/>
      <c r="R15" s="30"/>
      <c r="S15" s="30"/>
      <c r="T15" s="30"/>
      <c r="U15" s="30"/>
      <c r="V15" s="38"/>
      <c r="W15" s="39"/>
      <c r="X15" s="39"/>
      <c r="Y15" s="39"/>
      <c r="Z15" s="39"/>
      <c r="AA15" s="39"/>
      <c r="AB15" s="73"/>
      <c r="AC15" s="38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25">
        <v>1994</v>
      </c>
      <c r="C16" s="25" t="s">
        <v>47</v>
      </c>
      <c r="D16" s="26" t="s">
        <v>37</v>
      </c>
      <c r="E16" s="25"/>
      <c r="F16" s="27" t="s">
        <v>45</v>
      </c>
      <c r="G16" s="85"/>
      <c r="H16" s="28"/>
      <c r="I16" s="25"/>
      <c r="J16" s="25"/>
      <c r="K16" s="25"/>
      <c r="L16" s="25"/>
      <c r="M16" s="25"/>
      <c r="N16" s="29"/>
      <c r="O16" s="38"/>
      <c r="P16" s="30"/>
      <c r="Q16" s="30"/>
      <c r="R16" s="30"/>
      <c r="S16" s="30"/>
      <c r="T16" s="30"/>
      <c r="U16" s="30"/>
      <c r="V16" s="38"/>
      <c r="W16" s="39"/>
      <c r="X16" s="39"/>
      <c r="Y16" s="39"/>
      <c r="Z16" s="39"/>
      <c r="AA16" s="39"/>
      <c r="AB16" s="73"/>
      <c r="AC16" s="38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3">
        <v>1995</v>
      </c>
      <c r="C17" s="33" t="s">
        <v>48</v>
      </c>
      <c r="D17" s="34" t="s">
        <v>37</v>
      </c>
      <c r="E17" s="33"/>
      <c r="F17" s="35" t="s">
        <v>35</v>
      </c>
      <c r="G17" s="86"/>
      <c r="H17" s="36"/>
      <c r="I17" s="33"/>
      <c r="J17" s="33"/>
      <c r="K17" s="33"/>
      <c r="L17" s="33"/>
      <c r="M17" s="33"/>
      <c r="N17" s="37"/>
      <c r="O17" s="38"/>
      <c r="P17" s="30"/>
      <c r="Q17" s="30"/>
      <c r="R17" s="30"/>
      <c r="S17" s="30"/>
      <c r="T17" s="30"/>
      <c r="U17" s="30"/>
      <c r="V17" s="38"/>
      <c r="W17" s="39"/>
      <c r="X17" s="39"/>
      <c r="Y17" s="39"/>
      <c r="Z17" s="39"/>
      <c r="AA17" s="39"/>
      <c r="AB17" s="73"/>
      <c r="AC17" s="38"/>
      <c r="AD17" s="30"/>
      <c r="AE17" s="30"/>
      <c r="AF17" s="30"/>
      <c r="AG17" s="30"/>
      <c r="AH17" s="30"/>
      <c r="AI17" s="30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5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5">
        <v>0</v>
      </c>
      <c r="V18" s="24"/>
      <c r="W18" s="18">
        <f>PRODUCT(E24)</f>
        <v>2</v>
      </c>
      <c r="X18" s="18">
        <f t="shared" ref="X18:AA18" si="0">PRODUCT(F24)</f>
        <v>0</v>
      </c>
      <c r="Y18" s="18">
        <f t="shared" si="0"/>
        <v>1</v>
      </c>
      <c r="Z18" s="18">
        <f t="shared" si="0"/>
        <v>0</v>
      </c>
      <c r="AA18" s="18">
        <f t="shared" si="0"/>
        <v>3</v>
      </c>
      <c r="AB18" s="45"/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6" t="s">
        <v>2</v>
      </c>
      <c r="C19" s="32"/>
      <c r="D19" s="47">
        <v>0</v>
      </c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50"/>
      <c r="AI19" s="48"/>
      <c r="AJ19" s="9"/>
    </row>
    <row r="20" spans="1:36" ht="15" customHeight="1" x14ac:dyDescent="0.25">
      <c r="A20" s="9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P20" s="48"/>
      <c r="Q20" s="51"/>
      <c r="R20" s="48"/>
      <c r="S20" s="48"/>
      <c r="T20" s="48"/>
      <c r="U20" s="48"/>
      <c r="W20" s="48"/>
      <c r="X20" s="48"/>
      <c r="Y20" s="48"/>
      <c r="Z20" s="48"/>
      <c r="AA20" s="48"/>
      <c r="AB20" s="48"/>
      <c r="AD20" s="48"/>
      <c r="AE20" s="48"/>
      <c r="AF20" s="48"/>
      <c r="AG20" s="48"/>
      <c r="AH20" s="48"/>
      <c r="AI20" s="48"/>
      <c r="AJ20" s="9"/>
    </row>
    <row r="21" spans="1:36" ht="15" customHeight="1" x14ac:dyDescent="0.25">
      <c r="A21" s="9"/>
      <c r="B21" s="22" t="s">
        <v>25</v>
      </c>
      <c r="C21" s="52"/>
      <c r="D21" s="52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8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53" t="s">
        <v>30</v>
      </c>
      <c r="Q21" s="12"/>
      <c r="R21" s="12"/>
      <c r="S21" s="12"/>
      <c r="T21" s="54"/>
      <c r="U21" s="54"/>
      <c r="V21" s="54"/>
      <c r="W21" s="54"/>
      <c r="X21" s="54"/>
      <c r="Y21" s="54"/>
      <c r="Z21" s="54"/>
      <c r="AA21" s="12"/>
      <c r="AB21" s="12"/>
      <c r="AC21" s="54"/>
      <c r="AD21" s="12"/>
      <c r="AE21" s="12"/>
      <c r="AF21" s="12"/>
      <c r="AG21" s="12"/>
      <c r="AH21" s="12"/>
      <c r="AI21" s="55"/>
      <c r="AJ21" s="9"/>
    </row>
    <row r="22" spans="1:36" ht="15" customHeight="1" x14ac:dyDescent="0.2">
      <c r="A22" s="9"/>
      <c r="B22" s="53" t="s">
        <v>13</v>
      </c>
      <c r="C22" s="12"/>
      <c r="D22" s="55"/>
      <c r="E22" s="30"/>
      <c r="F22" s="30"/>
      <c r="G22" s="30"/>
      <c r="H22" s="30"/>
      <c r="I22" s="30"/>
      <c r="J22" s="48"/>
      <c r="K22" s="56"/>
      <c r="L22" s="56"/>
      <c r="M22" s="56"/>
      <c r="N22" s="57"/>
      <c r="O22" s="24"/>
      <c r="P22" s="58" t="s">
        <v>9</v>
      </c>
      <c r="Q22" s="59"/>
      <c r="R22" s="60" t="s">
        <v>51</v>
      </c>
      <c r="S22" s="60"/>
      <c r="T22" s="60"/>
      <c r="U22" s="60"/>
      <c r="V22" s="60"/>
      <c r="W22" s="60"/>
      <c r="X22" s="190" t="s">
        <v>11</v>
      </c>
      <c r="Y22" s="190"/>
      <c r="Z22" s="191" t="s">
        <v>52</v>
      </c>
      <c r="AA22" s="190"/>
      <c r="AB22" s="190"/>
      <c r="AC22" s="190"/>
      <c r="AD22" s="60"/>
      <c r="AE22" s="60"/>
      <c r="AF22" s="60"/>
      <c r="AG22" s="60"/>
      <c r="AH22" s="61"/>
      <c r="AI22" s="192"/>
      <c r="AJ22" s="9"/>
    </row>
    <row r="23" spans="1:36" ht="15" customHeight="1" x14ac:dyDescent="0.2">
      <c r="A23" s="9"/>
      <c r="B23" s="62" t="s">
        <v>15</v>
      </c>
      <c r="C23" s="63"/>
      <c r="D23" s="64"/>
      <c r="E23" s="30"/>
      <c r="F23" s="30"/>
      <c r="G23" s="30"/>
      <c r="H23" s="30"/>
      <c r="I23" s="30"/>
      <c r="J23" s="48"/>
      <c r="K23" s="56"/>
      <c r="L23" s="56"/>
      <c r="M23" s="56"/>
      <c r="N23" s="57"/>
      <c r="O23" s="24"/>
      <c r="P23" s="65" t="s">
        <v>97</v>
      </c>
      <c r="Q23" s="66"/>
      <c r="R23" s="67"/>
      <c r="S23" s="67"/>
      <c r="T23" s="67"/>
      <c r="U23" s="67"/>
      <c r="V23" s="67"/>
      <c r="W23" s="67"/>
      <c r="X23" s="67"/>
      <c r="Y23" s="68"/>
      <c r="Z23" s="67"/>
      <c r="AA23" s="67"/>
      <c r="AB23" s="67"/>
      <c r="AC23" s="67"/>
      <c r="AD23" s="67"/>
      <c r="AE23" s="67"/>
      <c r="AF23" s="67"/>
      <c r="AG23" s="67"/>
      <c r="AH23" s="68"/>
      <c r="AI23" s="193"/>
      <c r="AJ23" s="9"/>
    </row>
    <row r="24" spans="1:36" ht="15" customHeight="1" x14ac:dyDescent="0.2">
      <c r="A24" s="9"/>
      <c r="B24" s="69" t="s">
        <v>16</v>
      </c>
      <c r="C24" s="70"/>
      <c r="D24" s="71"/>
      <c r="E24" s="39">
        <v>2</v>
      </c>
      <c r="F24" s="39">
        <v>0</v>
      </c>
      <c r="G24" s="39">
        <v>1</v>
      </c>
      <c r="H24" s="39">
        <v>0</v>
      </c>
      <c r="I24" s="39">
        <v>3</v>
      </c>
      <c r="J24" s="48"/>
      <c r="K24" s="72">
        <v>0.5</v>
      </c>
      <c r="L24" s="72">
        <v>0</v>
      </c>
      <c r="M24" s="72">
        <v>1.5</v>
      </c>
      <c r="N24" s="73"/>
      <c r="O24" s="24"/>
      <c r="P24" s="65" t="s">
        <v>98</v>
      </c>
      <c r="Q24" s="66"/>
      <c r="R24" s="67"/>
      <c r="S24" s="67"/>
      <c r="T24" s="67"/>
      <c r="U24" s="67"/>
      <c r="V24" s="67"/>
      <c r="W24" s="67"/>
      <c r="X24" s="67"/>
      <c r="Y24" s="68"/>
      <c r="Z24" s="67"/>
      <c r="AA24" s="67"/>
      <c r="AB24" s="67"/>
      <c r="AC24" s="67"/>
      <c r="AD24" s="67"/>
      <c r="AE24" s="67"/>
      <c r="AF24" s="67"/>
      <c r="AG24" s="67"/>
      <c r="AH24" s="68"/>
      <c r="AI24" s="193"/>
    </row>
    <row r="25" spans="1:36" ht="15" customHeight="1" x14ac:dyDescent="0.2">
      <c r="A25" s="9"/>
      <c r="B25" s="74" t="s">
        <v>26</v>
      </c>
      <c r="C25" s="75"/>
      <c r="D25" s="76"/>
      <c r="E25" s="18">
        <v>2</v>
      </c>
      <c r="F25" s="18">
        <v>0</v>
      </c>
      <c r="G25" s="18">
        <v>1</v>
      </c>
      <c r="H25" s="18">
        <v>0</v>
      </c>
      <c r="I25" s="18">
        <v>3</v>
      </c>
      <c r="J25" s="48"/>
      <c r="K25" s="77">
        <v>0.5</v>
      </c>
      <c r="L25" s="77">
        <v>0</v>
      </c>
      <c r="M25" s="77">
        <v>1.5</v>
      </c>
      <c r="N25" s="45"/>
      <c r="O25" s="24"/>
      <c r="P25" s="78" t="s">
        <v>10</v>
      </c>
      <c r="Q25" s="79"/>
      <c r="R25" s="80"/>
      <c r="S25" s="80"/>
      <c r="T25" s="80"/>
      <c r="U25" s="80"/>
      <c r="V25" s="80"/>
      <c r="W25" s="80"/>
      <c r="X25" s="80"/>
      <c r="Y25" s="81"/>
      <c r="Z25" s="81"/>
      <c r="AA25" s="80"/>
      <c r="AB25" s="194"/>
      <c r="AC25" s="80"/>
      <c r="AD25" s="80"/>
      <c r="AE25" s="80"/>
      <c r="AF25" s="80"/>
      <c r="AG25" s="80"/>
      <c r="AH25" s="81"/>
      <c r="AI25" s="195"/>
    </row>
    <row r="26" spans="1:36" ht="15" customHeight="1" x14ac:dyDescent="0.25">
      <c r="A26" s="9"/>
      <c r="B26" s="50"/>
      <c r="C26" s="50"/>
      <c r="D26" s="50"/>
      <c r="E26" s="50"/>
      <c r="F26" s="50"/>
      <c r="G26" s="50"/>
      <c r="H26" s="50"/>
      <c r="I26" s="50"/>
      <c r="J26" s="48"/>
      <c r="K26" s="50"/>
      <c r="L26" s="50"/>
      <c r="M26" s="50"/>
      <c r="N26" s="49"/>
      <c r="O26" s="24"/>
      <c r="P26" s="48"/>
      <c r="Q26" s="51"/>
      <c r="R26" s="48"/>
      <c r="S26" s="48"/>
      <c r="T26" s="24"/>
      <c r="U26" s="24"/>
      <c r="V26" s="24"/>
      <c r="W26" s="24"/>
      <c r="X26" s="82"/>
      <c r="Y26" s="48"/>
      <c r="Z26" s="48"/>
      <c r="AA26" s="48"/>
      <c r="AB26" s="48"/>
      <c r="AC26" s="24"/>
      <c r="AD26" s="48"/>
      <c r="AE26" s="48"/>
      <c r="AF26" s="48"/>
      <c r="AG26" s="48"/>
      <c r="AH26" s="48"/>
      <c r="AI26" s="48"/>
    </row>
    <row r="27" spans="1:36" ht="15" customHeight="1" x14ac:dyDescent="0.25">
      <c r="A27" s="9"/>
      <c r="B27" s="48" t="s">
        <v>36</v>
      </c>
      <c r="C27" s="48"/>
      <c r="D27" s="48" t="s">
        <v>38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24"/>
      <c r="P27" s="48"/>
      <c r="Q27" s="51"/>
      <c r="R27" s="48"/>
      <c r="S27" s="48"/>
      <c r="T27" s="24"/>
      <c r="U27" s="24"/>
      <c r="V27" s="24"/>
      <c r="W27" s="24"/>
      <c r="X27" s="82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51"/>
      <c r="O28" s="24"/>
      <c r="P28" s="48"/>
      <c r="Q28" s="51"/>
      <c r="R28" s="48"/>
      <c r="S28" s="48"/>
      <c r="T28" s="24"/>
      <c r="U28" s="24"/>
      <c r="V28" s="24"/>
      <c r="W28" s="24"/>
      <c r="X28" s="82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82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82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82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2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2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2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51"/>
      <c r="O35" s="24"/>
      <c r="P35" s="48"/>
      <c r="Q35" s="51"/>
      <c r="R35" s="48"/>
      <c r="S35" s="48"/>
      <c r="T35" s="24"/>
      <c r="U35" s="24"/>
      <c r="V35" s="24"/>
      <c r="W35" s="24"/>
      <c r="X35" s="82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51"/>
      <c r="O36" s="24"/>
      <c r="P36" s="48"/>
      <c r="Q36" s="51"/>
      <c r="R36" s="48"/>
      <c r="S36" s="48"/>
      <c r="T36" s="24"/>
      <c r="U36" s="24"/>
      <c r="V36" s="24"/>
      <c r="W36" s="24"/>
      <c r="X36" s="82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24"/>
      <c r="P37" s="48"/>
      <c r="Q37" s="51"/>
      <c r="R37" s="48"/>
      <c r="S37" s="48"/>
      <c r="T37" s="24"/>
      <c r="U37" s="24"/>
      <c r="V37" s="24"/>
      <c r="W37" s="24"/>
      <c r="X37" s="82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48"/>
      <c r="S38" s="48"/>
      <c r="T38" s="24"/>
      <c r="U38" s="24"/>
      <c r="V38" s="24"/>
      <c r="W38" s="24"/>
      <c r="X38" s="82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48"/>
      <c r="T39" s="24"/>
      <c r="U39" s="24"/>
      <c r="V39" s="24"/>
      <c r="W39" s="24"/>
      <c r="X39" s="82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82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82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82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82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82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82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82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82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82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82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82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82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82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82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82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82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82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82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82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82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82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82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82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82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82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82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82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82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82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82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82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82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82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82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82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82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82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82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82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82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82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82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82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82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82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82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82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82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82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82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82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82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82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82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82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82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82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82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82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82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82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82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82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82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82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82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82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82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82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82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82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82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82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82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82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82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82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82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82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82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82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82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82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82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82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82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82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82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82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82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82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82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82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82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82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82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82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82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82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82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82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82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82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82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82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82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82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82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82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4"/>
      <c r="P149" s="48"/>
      <c r="Q149" s="51"/>
      <c r="R149" s="48"/>
      <c r="S149" s="48"/>
      <c r="T149" s="24"/>
      <c r="U149" s="24"/>
      <c r="V149" s="24"/>
      <c r="W149" s="24"/>
      <c r="X149" s="82"/>
      <c r="Y149" s="48"/>
      <c r="Z149" s="48"/>
      <c r="AA149" s="48"/>
      <c r="AB149" s="48"/>
      <c r="AC149" s="24"/>
      <c r="AD149" s="48"/>
      <c r="AE149" s="48"/>
      <c r="AF149" s="48"/>
      <c r="AG149" s="48"/>
      <c r="AH149" s="48"/>
      <c r="AI149" s="48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4"/>
      <c r="P150" s="48"/>
      <c r="Q150" s="51"/>
      <c r="R150" s="48"/>
      <c r="S150" s="48"/>
      <c r="T150" s="24"/>
      <c r="U150" s="24"/>
      <c r="V150" s="24"/>
      <c r="W150" s="24"/>
      <c r="X150" s="82"/>
      <c r="Y150" s="48"/>
      <c r="Z150" s="48"/>
      <c r="AA150" s="48"/>
      <c r="AB150" s="48"/>
      <c r="AC150" s="24"/>
      <c r="AD150" s="48"/>
      <c r="AE150" s="48"/>
      <c r="AF150" s="48"/>
      <c r="AG150" s="48"/>
      <c r="AH150" s="48"/>
      <c r="AI150" s="48"/>
    </row>
    <row r="151" spans="1:36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51"/>
      <c r="O151" s="24"/>
      <c r="P151" s="48"/>
      <c r="Q151" s="51"/>
      <c r="R151" s="48"/>
      <c r="S151" s="48"/>
      <c r="T151" s="24"/>
      <c r="U151" s="24"/>
      <c r="V151" s="24"/>
      <c r="W151" s="24"/>
      <c r="X151" s="82"/>
      <c r="Y151" s="48"/>
      <c r="Z151" s="48"/>
      <c r="AA151" s="48"/>
      <c r="AB151" s="48"/>
      <c r="AC151" s="24"/>
      <c r="AD151" s="48"/>
      <c r="AE151" s="48"/>
      <c r="AF151" s="48"/>
      <c r="AG151" s="48"/>
      <c r="AH151" s="48"/>
      <c r="AI151" s="48"/>
    </row>
    <row r="152" spans="1:36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51"/>
      <c r="O152" s="24"/>
      <c r="P152" s="48"/>
      <c r="Q152" s="51"/>
      <c r="R152" s="48"/>
      <c r="S152" s="48"/>
      <c r="T152" s="24"/>
      <c r="U152" s="24"/>
      <c r="V152" s="24"/>
      <c r="W152" s="24"/>
      <c r="X152" s="82"/>
      <c r="Y152" s="48"/>
      <c r="Z152" s="48"/>
      <c r="AA152" s="48"/>
      <c r="AB152" s="48"/>
      <c r="AC152" s="24"/>
      <c r="AD152" s="48"/>
      <c r="AE152" s="48"/>
      <c r="AF152" s="48"/>
      <c r="AG152" s="48"/>
      <c r="AH152" s="48"/>
      <c r="AI152" s="4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sortState ref="B30:AF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12" t="s">
        <v>39</v>
      </c>
      <c r="C1" s="11"/>
      <c r="D1" s="12"/>
      <c r="E1" s="213" t="s">
        <v>40</v>
      </c>
      <c r="F1" s="213"/>
      <c r="G1" s="113"/>
      <c r="H1" s="11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3"/>
      <c r="AB1" s="213"/>
      <c r="AC1" s="113"/>
      <c r="AD1" s="11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8" t="s">
        <v>53</v>
      </c>
      <c r="C2" s="89"/>
      <c r="D2" s="90"/>
      <c r="E2" s="13" t="s">
        <v>13</v>
      </c>
      <c r="F2" s="14"/>
      <c r="G2" s="14"/>
      <c r="H2" s="14"/>
      <c r="I2" s="20"/>
      <c r="J2" s="15"/>
      <c r="K2" s="109"/>
      <c r="L2" s="22" t="s">
        <v>103</v>
      </c>
      <c r="M2" s="14"/>
      <c r="N2" s="14"/>
      <c r="O2" s="21"/>
      <c r="P2" s="19"/>
      <c r="Q2" s="22" t="s">
        <v>104</v>
      </c>
      <c r="R2" s="14"/>
      <c r="S2" s="14"/>
      <c r="T2" s="14"/>
      <c r="U2" s="20"/>
      <c r="V2" s="21"/>
      <c r="W2" s="19"/>
      <c r="X2" s="214" t="s">
        <v>105</v>
      </c>
      <c r="Y2" s="215"/>
      <c r="Z2" s="216"/>
      <c r="AA2" s="13" t="s">
        <v>13</v>
      </c>
      <c r="AB2" s="14"/>
      <c r="AC2" s="14"/>
      <c r="AD2" s="14"/>
      <c r="AE2" s="20"/>
      <c r="AF2" s="15"/>
      <c r="AG2" s="109"/>
      <c r="AH2" s="22" t="s">
        <v>106</v>
      </c>
      <c r="AI2" s="14"/>
      <c r="AJ2" s="14"/>
      <c r="AK2" s="21"/>
      <c r="AL2" s="19"/>
      <c r="AM2" s="22" t="s">
        <v>104</v>
      </c>
      <c r="AN2" s="14"/>
      <c r="AO2" s="14"/>
      <c r="AP2" s="14"/>
      <c r="AQ2" s="20"/>
      <c r="AR2" s="21"/>
      <c r="AS2" s="180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80"/>
      <c r="L3" s="18" t="s">
        <v>5</v>
      </c>
      <c r="M3" s="18" t="s">
        <v>6</v>
      </c>
      <c r="N3" s="18" t="s">
        <v>107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80"/>
      <c r="AH3" s="18" t="s">
        <v>5</v>
      </c>
      <c r="AI3" s="18" t="s">
        <v>6</v>
      </c>
      <c r="AJ3" s="18" t="s">
        <v>107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80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>
        <v>1982</v>
      </c>
      <c r="C4" s="30" t="s">
        <v>112</v>
      </c>
      <c r="D4" s="46" t="s">
        <v>37</v>
      </c>
      <c r="E4" s="30">
        <v>10</v>
      </c>
      <c r="F4" s="30">
        <v>0</v>
      </c>
      <c r="G4" s="30">
        <v>3</v>
      </c>
      <c r="H4" s="30">
        <v>7</v>
      </c>
      <c r="I4" s="30"/>
      <c r="J4" s="217"/>
      <c r="K4" s="91"/>
      <c r="L4" s="18"/>
      <c r="M4" s="18"/>
      <c r="N4" s="18"/>
      <c r="O4" s="18"/>
      <c r="P4" s="24"/>
      <c r="Q4" s="30">
        <v>10</v>
      </c>
      <c r="R4" s="30">
        <v>0</v>
      </c>
      <c r="S4" s="30">
        <v>4</v>
      </c>
      <c r="T4" s="30">
        <v>3</v>
      </c>
      <c r="U4" s="30"/>
      <c r="V4" s="219"/>
      <c r="W4" s="38"/>
      <c r="X4" s="30"/>
      <c r="Y4" s="30"/>
      <c r="Z4" s="2"/>
      <c r="AA4" s="30"/>
      <c r="AB4" s="30"/>
      <c r="AC4" s="30"/>
      <c r="AD4" s="30"/>
      <c r="AE4" s="30"/>
      <c r="AF4" s="57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220"/>
      <c r="AS4" s="22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2"/>
      <c r="D5" s="46"/>
      <c r="E5" s="30"/>
      <c r="F5" s="30"/>
      <c r="G5" s="30"/>
      <c r="H5" s="31"/>
      <c r="I5" s="30"/>
      <c r="J5" s="217"/>
      <c r="K5" s="38"/>
      <c r="L5" s="218"/>
      <c r="M5" s="18"/>
      <c r="N5" s="18"/>
      <c r="O5" s="18"/>
      <c r="P5" s="24"/>
      <c r="Q5" s="30"/>
      <c r="R5" s="30"/>
      <c r="S5" s="31"/>
      <c r="T5" s="30"/>
      <c r="U5" s="30"/>
      <c r="V5" s="219"/>
      <c r="W5" s="38"/>
      <c r="X5" s="30">
        <v>1983</v>
      </c>
      <c r="Y5" s="30" t="s">
        <v>34</v>
      </c>
      <c r="Z5" s="2" t="s">
        <v>37</v>
      </c>
      <c r="AA5" s="30">
        <v>18</v>
      </c>
      <c r="AB5" s="30">
        <v>2</v>
      </c>
      <c r="AC5" s="30">
        <v>12</v>
      </c>
      <c r="AD5" s="30">
        <v>25</v>
      </c>
      <c r="AE5" s="30"/>
      <c r="AF5" s="57"/>
      <c r="AG5" s="24"/>
      <c r="AH5" s="18"/>
      <c r="AI5" s="18" t="s">
        <v>42</v>
      </c>
      <c r="AJ5" s="18"/>
      <c r="AK5" s="18"/>
      <c r="AL5" s="24"/>
      <c r="AM5" s="30"/>
      <c r="AN5" s="30"/>
      <c r="AO5" s="30"/>
      <c r="AP5" s="30"/>
      <c r="AQ5" s="30"/>
      <c r="AR5" s="220"/>
      <c r="AS5" s="22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/>
      <c r="C6" s="32"/>
      <c r="D6" s="46"/>
      <c r="E6" s="30"/>
      <c r="F6" s="30"/>
      <c r="G6" s="30"/>
      <c r="H6" s="31"/>
      <c r="I6" s="30"/>
      <c r="J6" s="217"/>
      <c r="K6" s="38"/>
      <c r="L6" s="218"/>
      <c r="M6" s="18"/>
      <c r="N6" s="18"/>
      <c r="O6" s="18"/>
      <c r="P6" s="24"/>
      <c r="Q6" s="30"/>
      <c r="R6" s="30"/>
      <c r="S6" s="31"/>
      <c r="T6" s="30"/>
      <c r="U6" s="30"/>
      <c r="V6" s="219"/>
      <c r="W6" s="38"/>
      <c r="X6" s="30">
        <v>1984</v>
      </c>
      <c r="Y6" s="30" t="s">
        <v>47</v>
      </c>
      <c r="Z6" s="2" t="s">
        <v>37</v>
      </c>
      <c r="AA6" s="30">
        <v>18</v>
      </c>
      <c r="AB6" s="30">
        <v>1</v>
      </c>
      <c r="AC6" s="30">
        <v>16</v>
      </c>
      <c r="AD6" s="30">
        <v>22</v>
      </c>
      <c r="AE6" s="30"/>
      <c r="AF6" s="57"/>
      <c r="AG6" s="24"/>
      <c r="AH6" s="18"/>
      <c r="AI6" s="18" t="s">
        <v>112</v>
      </c>
      <c r="AJ6" s="18" t="s">
        <v>50</v>
      </c>
      <c r="AK6" s="18"/>
      <c r="AL6" s="24"/>
      <c r="AM6" s="30"/>
      <c r="AN6" s="30"/>
      <c r="AO6" s="30"/>
      <c r="AP6" s="30"/>
      <c r="AQ6" s="30"/>
      <c r="AR6" s="220"/>
      <c r="AS6" s="22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>
        <v>1985</v>
      </c>
      <c r="C7" s="30" t="s">
        <v>41</v>
      </c>
      <c r="D7" s="46" t="s">
        <v>37</v>
      </c>
      <c r="E7" s="30">
        <v>20</v>
      </c>
      <c r="F7" s="30">
        <v>0</v>
      </c>
      <c r="G7" s="30">
        <v>7</v>
      </c>
      <c r="H7" s="30">
        <v>16</v>
      </c>
      <c r="I7" s="30"/>
      <c r="J7" s="217"/>
      <c r="K7" s="24"/>
      <c r="L7" s="18"/>
      <c r="M7" s="18"/>
      <c r="N7" s="18"/>
      <c r="O7" s="18"/>
      <c r="P7" s="24"/>
      <c r="Q7" s="30"/>
      <c r="R7" s="30"/>
      <c r="S7" s="31"/>
      <c r="T7" s="30"/>
      <c r="U7" s="30"/>
      <c r="V7" s="219"/>
      <c r="W7" s="38"/>
      <c r="X7" s="30"/>
      <c r="Y7" s="30"/>
      <c r="Z7" s="2"/>
      <c r="AA7" s="30"/>
      <c r="AB7" s="30"/>
      <c r="AC7" s="30"/>
      <c r="AD7" s="30"/>
      <c r="AE7" s="30"/>
      <c r="AF7" s="57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220"/>
      <c r="AS7" s="22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/>
      <c r="C8" s="32"/>
      <c r="D8" s="46"/>
      <c r="E8" s="30"/>
      <c r="F8" s="30"/>
      <c r="G8" s="30"/>
      <c r="H8" s="31"/>
      <c r="I8" s="30"/>
      <c r="J8" s="217"/>
      <c r="K8" s="38"/>
      <c r="L8" s="218"/>
      <c r="M8" s="18"/>
      <c r="N8" s="18"/>
      <c r="O8" s="18"/>
      <c r="P8" s="24"/>
      <c r="Q8" s="30"/>
      <c r="R8" s="30"/>
      <c r="S8" s="31"/>
      <c r="T8" s="30"/>
      <c r="U8" s="30"/>
      <c r="V8" s="219"/>
      <c r="W8" s="38"/>
      <c r="X8" s="30">
        <v>1986</v>
      </c>
      <c r="Y8" s="30" t="s">
        <v>50</v>
      </c>
      <c r="Z8" s="2" t="s">
        <v>37</v>
      </c>
      <c r="AA8" s="30">
        <v>14</v>
      </c>
      <c r="AB8" s="30">
        <v>0</v>
      </c>
      <c r="AC8" s="30">
        <v>10</v>
      </c>
      <c r="AD8" s="30">
        <v>17</v>
      </c>
      <c r="AE8" s="30"/>
      <c r="AF8" s="57"/>
      <c r="AG8" s="24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220"/>
      <c r="AS8" s="22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2"/>
      <c r="D9" s="46"/>
      <c r="E9" s="30"/>
      <c r="F9" s="30"/>
      <c r="G9" s="30"/>
      <c r="H9" s="31"/>
      <c r="I9" s="30"/>
      <c r="J9" s="217"/>
      <c r="K9" s="38"/>
      <c r="L9" s="218"/>
      <c r="M9" s="18"/>
      <c r="N9" s="18"/>
      <c r="O9" s="18"/>
      <c r="P9" s="24"/>
      <c r="Q9" s="30"/>
      <c r="R9" s="30"/>
      <c r="S9" s="31"/>
      <c r="T9" s="30"/>
      <c r="U9" s="30"/>
      <c r="V9" s="219"/>
      <c r="W9" s="38"/>
      <c r="X9" s="30">
        <v>1987</v>
      </c>
      <c r="Y9" s="30" t="s">
        <v>49</v>
      </c>
      <c r="Z9" s="2" t="s">
        <v>37</v>
      </c>
      <c r="AA9" s="30">
        <v>22</v>
      </c>
      <c r="AB9" s="30">
        <v>1</v>
      </c>
      <c r="AC9" s="30">
        <v>15</v>
      </c>
      <c r="AD9" s="30">
        <v>37</v>
      </c>
      <c r="AE9" s="30"/>
      <c r="AF9" s="57"/>
      <c r="AG9" s="24"/>
      <c r="AH9" s="18"/>
      <c r="AI9" s="18" t="s">
        <v>48</v>
      </c>
      <c r="AJ9" s="18"/>
      <c r="AK9" s="18"/>
      <c r="AL9" s="24"/>
      <c r="AM9" s="30"/>
      <c r="AN9" s="30"/>
      <c r="AO9" s="30"/>
      <c r="AP9" s="30"/>
      <c r="AQ9" s="30"/>
      <c r="AR9" s="220"/>
      <c r="AS9" s="22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/>
      <c r="C10" s="32"/>
      <c r="D10" s="46"/>
      <c r="E10" s="30"/>
      <c r="F10" s="30"/>
      <c r="G10" s="30"/>
      <c r="H10" s="31"/>
      <c r="I10" s="30"/>
      <c r="J10" s="217"/>
      <c r="K10" s="38"/>
      <c r="L10" s="218"/>
      <c r="M10" s="18"/>
      <c r="N10" s="18"/>
      <c r="O10" s="18"/>
      <c r="P10" s="24"/>
      <c r="Q10" s="30"/>
      <c r="R10" s="30"/>
      <c r="S10" s="31"/>
      <c r="T10" s="30"/>
      <c r="U10" s="30"/>
      <c r="V10" s="219"/>
      <c r="W10" s="38"/>
      <c r="X10" s="30">
        <v>1988</v>
      </c>
      <c r="Y10" s="30" t="s">
        <v>47</v>
      </c>
      <c r="Z10" s="2" t="s">
        <v>37</v>
      </c>
      <c r="AA10" s="30">
        <v>20</v>
      </c>
      <c r="AB10" s="30">
        <v>0</v>
      </c>
      <c r="AC10" s="30">
        <v>10</v>
      </c>
      <c r="AD10" s="30">
        <v>15</v>
      </c>
      <c r="AE10" s="30"/>
      <c r="AF10" s="57"/>
      <c r="AG10" s="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220"/>
      <c r="AS10" s="22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0">
        <v>1989</v>
      </c>
      <c r="C11" s="30" t="s">
        <v>42</v>
      </c>
      <c r="D11" s="46" t="s">
        <v>37</v>
      </c>
      <c r="E11" s="30">
        <v>22</v>
      </c>
      <c r="F11" s="30">
        <v>0</v>
      </c>
      <c r="G11" s="30">
        <v>16</v>
      </c>
      <c r="H11" s="30">
        <v>7</v>
      </c>
      <c r="I11" s="30"/>
      <c r="J11" s="217"/>
      <c r="K11" s="38"/>
      <c r="L11" s="218"/>
      <c r="M11" s="18"/>
      <c r="N11" s="18"/>
      <c r="O11" s="18"/>
      <c r="P11" s="24"/>
      <c r="Q11" s="30"/>
      <c r="R11" s="30"/>
      <c r="S11" s="31"/>
      <c r="T11" s="30"/>
      <c r="U11" s="30"/>
      <c r="V11" s="219"/>
      <c r="W11" s="38"/>
      <c r="X11" s="30"/>
      <c r="Y11" s="30"/>
      <c r="Z11" s="2"/>
      <c r="AA11" s="30"/>
      <c r="AB11" s="30"/>
      <c r="AC11" s="30"/>
      <c r="AD11" s="30"/>
      <c r="AE11" s="30"/>
      <c r="AF11" s="57"/>
      <c r="AG11" s="24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220"/>
      <c r="AS11" s="22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0">
        <v>1990</v>
      </c>
      <c r="C12" s="30" t="s">
        <v>34</v>
      </c>
      <c r="D12" s="46" t="s">
        <v>37</v>
      </c>
      <c r="E12" s="30">
        <v>22</v>
      </c>
      <c r="F12" s="30">
        <v>1</v>
      </c>
      <c r="G12" s="30">
        <v>8</v>
      </c>
      <c r="H12" s="30">
        <v>8</v>
      </c>
      <c r="I12" s="30"/>
      <c r="J12" s="30"/>
      <c r="K12" s="38"/>
      <c r="L12" s="218"/>
      <c r="M12" s="18"/>
      <c r="N12" s="18"/>
      <c r="O12" s="18"/>
      <c r="P12" s="24"/>
      <c r="Q12" s="30"/>
      <c r="R12" s="30"/>
      <c r="S12" s="31"/>
      <c r="T12" s="30"/>
      <c r="U12" s="30"/>
      <c r="V12" s="219"/>
      <c r="W12" s="38"/>
      <c r="X12" s="30"/>
      <c r="Y12" s="30"/>
      <c r="Z12" s="2"/>
      <c r="AA12" s="30"/>
      <c r="AB12" s="30"/>
      <c r="AC12" s="30"/>
      <c r="AD12" s="30"/>
      <c r="AE12" s="30"/>
      <c r="AF12" s="57"/>
      <c r="AG12" s="24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220"/>
      <c r="AS12" s="22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0">
        <v>1991</v>
      </c>
      <c r="C13" s="30" t="s">
        <v>41</v>
      </c>
      <c r="D13" s="46" t="s">
        <v>37</v>
      </c>
      <c r="E13" s="30">
        <v>19</v>
      </c>
      <c r="F13" s="30">
        <v>0</v>
      </c>
      <c r="G13" s="30">
        <v>2</v>
      </c>
      <c r="H13" s="30">
        <v>9</v>
      </c>
      <c r="I13" s="30">
        <v>55</v>
      </c>
      <c r="J13" s="30"/>
      <c r="K13" s="38"/>
      <c r="L13" s="218"/>
      <c r="M13" s="18"/>
      <c r="N13" s="18"/>
      <c r="O13" s="18"/>
      <c r="P13" s="24"/>
      <c r="Q13" s="30"/>
      <c r="R13" s="30"/>
      <c r="S13" s="31"/>
      <c r="T13" s="30"/>
      <c r="U13" s="30"/>
      <c r="V13" s="219"/>
      <c r="W13" s="38"/>
      <c r="X13" s="30"/>
      <c r="Y13" s="30"/>
      <c r="Z13" s="2"/>
      <c r="AA13" s="30"/>
      <c r="AB13" s="30"/>
      <c r="AC13" s="30"/>
      <c r="AD13" s="30"/>
      <c r="AE13" s="30"/>
      <c r="AF13" s="57"/>
      <c r="AG13" s="24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220"/>
      <c r="AS13" s="221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0"/>
      <c r="C14" s="30"/>
      <c r="D14" s="46"/>
      <c r="E14" s="30"/>
      <c r="F14" s="30"/>
      <c r="G14" s="30"/>
      <c r="H14" s="30"/>
      <c r="I14" s="30"/>
      <c r="J14" s="30"/>
      <c r="K14" s="38"/>
      <c r="L14" s="218"/>
      <c r="M14" s="18"/>
      <c r="N14" s="18"/>
      <c r="O14" s="18"/>
      <c r="P14" s="24"/>
      <c r="Q14" s="30"/>
      <c r="R14" s="30"/>
      <c r="S14" s="31"/>
      <c r="T14" s="30"/>
      <c r="U14" s="30"/>
      <c r="V14" s="219"/>
      <c r="W14" s="38"/>
      <c r="X14" s="30"/>
      <c r="Y14" s="30"/>
      <c r="Z14" s="2"/>
      <c r="AA14" s="30"/>
      <c r="AB14" s="30"/>
      <c r="AC14" s="30"/>
      <c r="AD14" s="30"/>
      <c r="AE14" s="30"/>
      <c r="AF14" s="57"/>
      <c r="AG14" s="24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220"/>
      <c r="AS14" s="22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0">
        <v>1995</v>
      </c>
      <c r="C15" s="30" t="s">
        <v>48</v>
      </c>
      <c r="D15" s="46" t="s">
        <v>37</v>
      </c>
      <c r="E15" s="30">
        <v>20</v>
      </c>
      <c r="F15" s="30">
        <v>0</v>
      </c>
      <c r="G15" s="30">
        <v>4</v>
      </c>
      <c r="H15" s="30">
        <v>6</v>
      </c>
      <c r="I15" s="30">
        <v>39</v>
      </c>
      <c r="J15" s="30"/>
      <c r="K15" s="38"/>
      <c r="L15" s="218"/>
      <c r="M15" s="18"/>
      <c r="N15" s="18"/>
      <c r="O15" s="18"/>
      <c r="P15" s="24"/>
      <c r="Q15" s="30"/>
      <c r="R15" s="30"/>
      <c r="S15" s="31"/>
      <c r="T15" s="30"/>
      <c r="U15" s="30"/>
      <c r="V15" s="219"/>
      <c r="W15" s="38"/>
      <c r="X15" s="30"/>
      <c r="Y15" s="30"/>
      <c r="Z15" s="2"/>
      <c r="AA15" s="30"/>
      <c r="AB15" s="30"/>
      <c r="AC15" s="30"/>
      <c r="AD15" s="30"/>
      <c r="AE15" s="30"/>
      <c r="AF15" s="57"/>
      <c r="AG15" s="24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220"/>
      <c r="AS15" s="221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117" t="s">
        <v>108</v>
      </c>
      <c r="C16" s="124"/>
      <c r="D16" s="120"/>
      <c r="E16" s="123">
        <f>SUM(E4:E15)</f>
        <v>113</v>
      </c>
      <c r="F16" s="123">
        <f>SUM(F4:F15)</f>
        <v>1</v>
      </c>
      <c r="G16" s="123">
        <f>SUM(G4:G15)</f>
        <v>40</v>
      </c>
      <c r="H16" s="123">
        <f>SUM(H4:H15)</f>
        <v>53</v>
      </c>
      <c r="I16" s="123">
        <f>SUM(I4:I15)</f>
        <v>94</v>
      </c>
      <c r="J16" s="222">
        <v>0</v>
      </c>
      <c r="K16" s="109">
        <f>SUM(K4:K15)</f>
        <v>0</v>
      </c>
      <c r="L16" s="22"/>
      <c r="M16" s="20"/>
      <c r="N16" s="223"/>
      <c r="O16" s="224"/>
      <c r="P16" s="24"/>
      <c r="Q16" s="123">
        <f>SUM(Q4:Q15)</f>
        <v>10</v>
      </c>
      <c r="R16" s="123">
        <f>SUM(R4:R15)</f>
        <v>0</v>
      </c>
      <c r="S16" s="123">
        <f>SUM(S4:S15)</f>
        <v>4</v>
      </c>
      <c r="T16" s="123">
        <f>SUM(T4:T15)</f>
        <v>3</v>
      </c>
      <c r="U16" s="123">
        <f>SUM(U4:U15)</f>
        <v>0</v>
      </c>
      <c r="V16" s="45">
        <v>0</v>
      </c>
      <c r="W16" s="109">
        <f>SUM(W4:W15)</f>
        <v>0</v>
      </c>
      <c r="X16" s="16" t="s">
        <v>108</v>
      </c>
      <c r="Y16" s="17"/>
      <c r="Z16" s="15"/>
      <c r="AA16" s="123">
        <f>SUM(AA4:AA15)</f>
        <v>92</v>
      </c>
      <c r="AB16" s="123">
        <f>SUM(AB4:AB15)</f>
        <v>4</v>
      </c>
      <c r="AC16" s="123">
        <f>SUM(AC4:AC15)</f>
        <v>63</v>
      </c>
      <c r="AD16" s="123">
        <f>SUM(AD4:AD15)</f>
        <v>116</v>
      </c>
      <c r="AE16" s="123">
        <f>SUM(AE4:AE15)</f>
        <v>0</v>
      </c>
      <c r="AF16" s="222">
        <v>0</v>
      </c>
      <c r="AG16" s="109">
        <f>SUM(AG4:AG15)</f>
        <v>0</v>
      </c>
      <c r="AH16" s="22"/>
      <c r="AI16" s="20"/>
      <c r="AJ16" s="223"/>
      <c r="AK16" s="224"/>
      <c r="AL16" s="24"/>
      <c r="AM16" s="123">
        <f>SUM(AM4:AM15)</f>
        <v>0</v>
      </c>
      <c r="AN16" s="123">
        <f>SUM(AN4:AN15)</f>
        <v>0</v>
      </c>
      <c r="AO16" s="123">
        <f>SUM(AO4:AO15)</f>
        <v>0</v>
      </c>
      <c r="AP16" s="123">
        <f>SUM(AP4:AP15)</f>
        <v>0</v>
      </c>
      <c r="AQ16" s="123">
        <f>SUM(AQ4:AQ15)</f>
        <v>0</v>
      </c>
      <c r="AR16" s="222">
        <v>0</v>
      </c>
      <c r="AS16" s="180">
        <f>SUM(AS4:AS15)</f>
        <v>0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9"/>
      <c r="K17" s="38"/>
      <c r="L17" s="24"/>
      <c r="M17" s="24"/>
      <c r="N17" s="24"/>
      <c r="O17" s="24"/>
      <c r="P17" s="48"/>
      <c r="Q17" s="48"/>
      <c r="R17" s="51"/>
      <c r="S17" s="48"/>
      <c r="T17" s="48"/>
      <c r="U17" s="24"/>
      <c r="V17" s="24"/>
      <c r="W17" s="38"/>
      <c r="X17" s="48"/>
      <c r="Y17" s="48"/>
      <c r="Z17" s="48"/>
      <c r="AA17" s="48"/>
      <c r="AB17" s="48"/>
      <c r="AC17" s="48"/>
      <c r="AD17" s="48"/>
      <c r="AE17" s="48"/>
      <c r="AF17" s="49"/>
      <c r="AG17" s="38"/>
      <c r="AH17" s="24"/>
      <c r="AI17" s="24"/>
      <c r="AJ17" s="24"/>
      <c r="AK17" s="24"/>
      <c r="AL17" s="48"/>
      <c r="AM17" s="48"/>
      <c r="AN17" s="51"/>
      <c r="AO17" s="48"/>
      <c r="AP17" s="48"/>
      <c r="AQ17" s="24"/>
      <c r="AR17" s="24"/>
      <c r="AS17" s="3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25" t="s">
        <v>109</v>
      </c>
      <c r="C18" s="226"/>
      <c r="D18" s="227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110</v>
      </c>
      <c r="O18" s="18" t="s">
        <v>111</v>
      </c>
      <c r="Q18" s="51"/>
      <c r="R18" s="51" t="s">
        <v>36</v>
      </c>
      <c r="S18" s="51"/>
      <c r="T18" s="165" t="s">
        <v>38</v>
      </c>
      <c r="U18" s="24"/>
      <c r="V18" s="38"/>
      <c r="W18" s="38"/>
      <c r="X18" s="228"/>
      <c r="Y18" s="228"/>
      <c r="Z18" s="228"/>
      <c r="AA18" s="228"/>
      <c r="AB18" s="228"/>
      <c r="AC18" s="51"/>
      <c r="AD18" s="51"/>
      <c r="AE18" s="51"/>
      <c r="AF18" s="48"/>
      <c r="AG18" s="48"/>
      <c r="AH18" s="48"/>
      <c r="AI18" s="48"/>
      <c r="AJ18" s="48"/>
      <c r="AK18" s="48"/>
      <c r="AM18" s="38"/>
      <c r="AN18" s="228"/>
      <c r="AO18" s="228"/>
      <c r="AP18" s="228"/>
      <c r="AQ18" s="228"/>
      <c r="AR18" s="228"/>
      <c r="AS18" s="22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53" t="s">
        <v>12</v>
      </c>
      <c r="C19" s="12"/>
      <c r="D19" s="55"/>
      <c r="E19" s="229">
        <v>2</v>
      </c>
      <c r="F19" s="229">
        <v>0</v>
      </c>
      <c r="G19" s="229">
        <v>1</v>
      </c>
      <c r="H19" s="229">
        <v>0</v>
      </c>
      <c r="I19" s="229">
        <v>3</v>
      </c>
      <c r="J19" s="230">
        <v>0</v>
      </c>
      <c r="K19" s="48" t="e">
        <f>PRODUCT(I19/J19)</f>
        <v>#DIV/0!</v>
      </c>
      <c r="L19" s="231">
        <f>PRODUCT((F19+G19)/E19)</f>
        <v>0.5</v>
      </c>
      <c r="M19" s="231">
        <f>PRODUCT(H19/E19)</f>
        <v>0</v>
      </c>
      <c r="N19" s="231">
        <f>PRODUCT((F19+G19+H19)/E19)</f>
        <v>0.5</v>
      </c>
      <c r="O19" s="231">
        <f>PRODUCT(I19/E19)</f>
        <v>1.5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51"/>
      <c r="AO19" s="51"/>
      <c r="AP19" s="51"/>
      <c r="AQ19" s="51"/>
      <c r="AR19" s="51"/>
      <c r="AS19" s="51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232" t="s">
        <v>53</v>
      </c>
      <c r="C20" s="233"/>
      <c r="D20" s="234"/>
      <c r="E20" s="229">
        <f>PRODUCT(E16+Q16)</f>
        <v>123</v>
      </c>
      <c r="F20" s="229">
        <f>PRODUCT(F16+R16)</f>
        <v>1</v>
      </c>
      <c r="G20" s="229">
        <f>PRODUCT(G16+S16)</f>
        <v>44</v>
      </c>
      <c r="H20" s="229">
        <f>PRODUCT(H16+T16)</f>
        <v>56</v>
      </c>
      <c r="I20" s="229">
        <f>PRODUCT(I16+U16)</f>
        <v>94</v>
      </c>
      <c r="J20" s="230">
        <v>0</v>
      </c>
      <c r="K20" s="48">
        <f>PRODUCT(K16+W16)</f>
        <v>0</v>
      </c>
      <c r="L20" s="231">
        <f>PRODUCT((F20+G20)/E20)</f>
        <v>0.36585365853658536</v>
      </c>
      <c r="M20" s="231">
        <f>PRODUCT(H20/E20)</f>
        <v>0.45528455284552843</v>
      </c>
      <c r="N20" s="231">
        <f>PRODUCT((F20+G20+H20)/E20)</f>
        <v>0.82113821138211385</v>
      </c>
      <c r="O20" s="231">
        <f>PRODUCT(I20/39)</f>
        <v>2.4102564102564101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48"/>
      <c r="AH20" s="48"/>
      <c r="AI20" s="48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27" t="s">
        <v>105</v>
      </c>
      <c r="C21" s="85"/>
      <c r="D21" s="28"/>
      <c r="E21" s="229">
        <f>PRODUCT(AA16+AM16)</f>
        <v>92</v>
      </c>
      <c r="F21" s="229">
        <f>PRODUCT(AB16+AN16)</f>
        <v>4</v>
      </c>
      <c r="G21" s="229">
        <f>PRODUCT(AC16+AO16)</f>
        <v>63</v>
      </c>
      <c r="H21" s="229">
        <f>PRODUCT(AD16+AP16)</f>
        <v>116</v>
      </c>
      <c r="I21" s="229">
        <f>PRODUCT(AE16+AQ16)</f>
        <v>0</v>
      </c>
      <c r="J21" s="230">
        <v>0</v>
      </c>
      <c r="K21" s="24">
        <f>PRODUCT(AG16+AS16)</f>
        <v>0</v>
      </c>
      <c r="L21" s="231">
        <f>PRODUCT((F21+G21)/E21)</f>
        <v>0.72826086956521741</v>
      </c>
      <c r="M21" s="231">
        <f>PRODUCT(H21/E21)</f>
        <v>1.2608695652173914</v>
      </c>
      <c r="N21" s="231">
        <f>PRODUCT((F21+G21+H21)/E21)</f>
        <v>1.9891304347826086</v>
      </c>
      <c r="O21" s="231">
        <f>PRODUCT(I21/E21)</f>
        <v>0</v>
      </c>
      <c r="Q21" s="51"/>
      <c r="R21" s="51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48"/>
      <c r="AH21" s="48"/>
      <c r="AI21" s="48"/>
      <c r="AJ21" s="51"/>
      <c r="AK21" s="48"/>
      <c r="AL21" s="24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235" t="s">
        <v>108</v>
      </c>
      <c r="C22" s="236"/>
      <c r="D22" s="237"/>
      <c r="E22" s="229">
        <f>SUM(E19:E21)</f>
        <v>217</v>
      </c>
      <c r="F22" s="229">
        <f t="shared" ref="F22:I22" si="0">SUM(F19:F21)</f>
        <v>5</v>
      </c>
      <c r="G22" s="229">
        <f t="shared" si="0"/>
        <v>108</v>
      </c>
      <c r="H22" s="229">
        <f t="shared" si="0"/>
        <v>172</v>
      </c>
      <c r="I22" s="229">
        <f t="shared" si="0"/>
        <v>97</v>
      </c>
      <c r="J22" s="230">
        <v>0</v>
      </c>
      <c r="K22" s="48" t="e">
        <f>SUM(K19:K21)</f>
        <v>#DIV/0!</v>
      </c>
      <c r="L22" s="231">
        <f>PRODUCT((F22+G22)/E22)</f>
        <v>0.52073732718894006</v>
      </c>
      <c r="M22" s="231">
        <f>PRODUCT(H22/E22)</f>
        <v>0.79262672811059909</v>
      </c>
      <c r="N22" s="231">
        <f>PRODUCT((F22+G22+H22)/E22)</f>
        <v>1.3133640552995391</v>
      </c>
      <c r="O22" s="231">
        <f>PRODUCT(I22/41)</f>
        <v>2.3658536585365852</v>
      </c>
      <c r="Q22" s="24"/>
      <c r="R22" s="24"/>
      <c r="S22" s="24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48"/>
      <c r="AH22" s="48"/>
      <c r="AI22" s="48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24"/>
      <c r="F23" s="24"/>
      <c r="G23" s="24"/>
      <c r="H23" s="24"/>
      <c r="I23" s="24"/>
      <c r="J23" s="48"/>
      <c r="K23" s="48"/>
      <c r="L23" s="24"/>
      <c r="M23" s="24"/>
      <c r="N23" s="24"/>
      <c r="O23" s="24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48"/>
      <c r="AH23" s="48"/>
      <c r="AI23" s="48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48"/>
      <c r="AH24" s="48"/>
      <c r="AI24" s="48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48"/>
      <c r="AH25" s="48"/>
      <c r="AI25" s="48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48"/>
      <c r="AH26" s="48"/>
      <c r="AI26" s="48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48"/>
      <c r="AH27" s="48"/>
      <c r="AI27" s="48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48"/>
      <c r="AH28" s="48"/>
      <c r="AI28" s="48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48"/>
      <c r="AH29" s="48"/>
      <c r="AI29" s="48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48"/>
      <c r="AH30" s="48"/>
      <c r="AI30" s="48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48"/>
      <c r="AH31" s="48"/>
      <c r="AI31" s="48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48"/>
      <c r="AH32" s="48"/>
      <c r="AI32" s="48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48"/>
      <c r="AH33" s="48"/>
      <c r="AI33" s="48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48"/>
      <c r="AH34" s="48"/>
      <c r="AI34" s="48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48"/>
      <c r="AH35" s="48"/>
      <c r="AI35" s="48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48"/>
      <c r="AH36" s="48"/>
      <c r="AI36" s="48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48"/>
      <c r="AH37" s="48"/>
      <c r="AI37" s="48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48"/>
      <c r="AH38" s="48"/>
      <c r="AI38" s="48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48"/>
      <c r="AH39" s="48"/>
      <c r="AI39" s="48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48"/>
      <c r="AH40" s="48"/>
      <c r="AI40" s="48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48"/>
      <c r="AH41" s="48"/>
      <c r="AI41" s="48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48"/>
      <c r="AH42" s="48"/>
      <c r="AI42" s="48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48"/>
      <c r="AH43" s="48"/>
      <c r="AI43" s="48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48"/>
      <c r="AH44" s="48"/>
      <c r="AI44" s="48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48"/>
      <c r="AH45" s="48"/>
      <c r="AI45" s="48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48"/>
      <c r="AH46" s="48"/>
      <c r="AI46" s="48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48"/>
      <c r="AH47" s="48"/>
      <c r="AI47" s="48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48"/>
      <c r="AH48" s="48"/>
      <c r="AI48" s="48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48"/>
      <c r="AH49" s="48"/>
      <c r="AI49" s="48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48"/>
      <c r="AH50" s="48"/>
      <c r="AI50" s="48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48"/>
      <c r="AH51" s="48"/>
      <c r="AI51" s="48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48"/>
      <c r="AH52" s="48"/>
      <c r="AI52" s="48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48"/>
      <c r="AH53" s="48"/>
      <c r="AI53" s="48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48"/>
      <c r="AH54" s="48"/>
      <c r="AI54" s="48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48"/>
      <c r="AH55" s="48"/>
      <c r="AI55" s="48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48"/>
      <c r="AH56" s="48"/>
      <c r="AI56" s="48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48"/>
      <c r="AH57" s="48"/>
      <c r="AI57" s="48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48"/>
      <c r="AH58" s="48"/>
      <c r="AI58" s="48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48"/>
      <c r="AH59" s="48"/>
      <c r="AI59" s="48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48"/>
      <c r="AH60" s="48"/>
      <c r="AI60" s="48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48"/>
      <c r="AH61" s="48"/>
      <c r="AI61" s="48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48"/>
      <c r="AH62" s="48"/>
      <c r="AI62" s="48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48"/>
      <c r="AH63" s="48"/>
      <c r="AI63" s="48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48"/>
      <c r="AH64" s="48"/>
      <c r="AI64" s="48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48"/>
      <c r="AH65" s="48"/>
      <c r="AI65" s="48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48"/>
      <c r="AH66" s="48"/>
      <c r="AI66" s="48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48"/>
      <c r="AH67" s="48"/>
      <c r="AI67" s="48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48"/>
      <c r="AH68" s="48"/>
      <c r="AI68" s="48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48"/>
      <c r="AH69" s="48"/>
      <c r="AI69" s="48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48"/>
      <c r="AH70" s="48"/>
      <c r="AI70" s="48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48"/>
      <c r="AH71" s="48"/>
      <c r="AI71" s="48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48"/>
      <c r="AH72" s="48"/>
      <c r="AI72" s="48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48"/>
      <c r="AH73" s="48"/>
      <c r="AI73" s="48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48"/>
      <c r="AH74" s="48"/>
      <c r="AI74" s="48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48"/>
      <c r="AH75" s="48"/>
      <c r="AI75" s="48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48"/>
      <c r="AH76" s="48"/>
      <c r="AI76" s="48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48"/>
      <c r="AH77" s="48"/>
      <c r="AI77" s="48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48"/>
      <c r="AH78" s="48"/>
      <c r="AI78" s="48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48"/>
      <c r="AH79" s="48"/>
      <c r="AI79" s="48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48"/>
      <c r="AH80" s="48"/>
      <c r="AI80" s="48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48"/>
      <c r="AH81" s="48"/>
      <c r="AI81" s="48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48"/>
      <c r="AH82" s="48"/>
      <c r="AI82" s="48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48"/>
      <c r="AH83" s="48"/>
      <c r="AI83" s="48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48"/>
      <c r="AH84" s="48"/>
      <c r="AI84" s="48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48"/>
      <c r="AH85" s="48"/>
      <c r="AI85" s="48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48"/>
      <c r="AH86" s="48"/>
      <c r="AI86" s="48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48"/>
      <c r="AH87" s="48"/>
      <c r="AI87" s="48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48"/>
      <c r="AH88" s="48"/>
      <c r="AI88" s="48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48"/>
      <c r="AH89" s="48"/>
      <c r="AI89" s="48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48"/>
      <c r="AH90" s="48"/>
      <c r="AI90" s="48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48"/>
      <c r="AH91" s="48"/>
      <c r="AI91" s="48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48"/>
      <c r="AH92" s="48"/>
      <c r="AI92" s="48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48"/>
      <c r="AH93" s="48"/>
      <c r="AI93" s="48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48"/>
      <c r="AH94" s="48"/>
      <c r="AI94" s="48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48"/>
      <c r="AH95" s="48"/>
      <c r="AI95" s="48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48"/>
      <c r="AH96" s="48"/>
      <c r="AI96" s="48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48"/>
      <c r="AH97" s="48"/>
      <c r="AI97" s="48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48"/>
      <c r="AH98" s="48"/>
      <c r="AI98" s="48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48"/>
      <c r="AH99" s="48"/>
      <c r="AI99" s="48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48"/>
      <c r="AH100" s="48"/>
      <c r="AI100" s="48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48"/>
      <c r="AH101" s="48"/>
      <c r="AI101" s="48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48"/>
      <c r="AH102" s="48"/>
      <c r="AI102" s="48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48"/>
      <c r="AH103" s="48"/>
      <c r="AI103" s="48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48"/>
      <c r="AH104" s="48"/>
      <c r="AI104" s="48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48"/>
      <c r="AH105" s="48"/>
      <c r="AI105" s="48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48"/>
      <c r="AH106" s="48"/>
      <c r="AI106" s="48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48"/>
      <c r="AH107" s="48"/>
      <c r="AI107" s="48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48"/>
      <c r="AH108" s="48"/>
      <c r="AI108" s="48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48"/>
      <c r="AH109" s="48"/>
      <c r="AI109" s="48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48"/>
      <c r="AH110" s="48"/>
      <c r="AI110" s="48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48"/>
      <c r="AH111" s="48"/>
      <c r="AI111" s="48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48"/>
      <c r="AH112" s="48"/>
      <c r="AI112" s="48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48"/>
      <c r="AH113" s="48"/>
      <c r="AI113" s="48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48"/>
      <c r="AH114" s="48"/>
      <c r="AI114" s="48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48"/>
      <c r="AH115" s="48"/>
      <c r="AI115" s="48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48"/>
      <c r="AH116" s="48"/>
      <c r="AI116" s="48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48"/>
      <c r="AH117" s="48"/>
      <c r="AI117" s="48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48"/>
      <c r="AH118" s="48"/>
      <c r="AI118" s="48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48"/>
      <c r="AH119" s="48"/>
      <c r="AI119" s="48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48"/>
      <c r="AH120" s="48"/>
      <c r="AI120" s="48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48"/>
      <c r="AH121" s="48"/>
      <c r="AI121" s="48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48"/>
      <c r="AH122" s="48"/>
      <c r="AI122" s="48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48"/>
      <c r="AH123" s="48"/>
      <c r="AI123" s="48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48"/>
      <c r="AH124" s="48"/>
      <c r="AI124" s="48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48"/>
      <c r="AH125" s="48"/>
      <c r="AI125" s="48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48"/>
      <c r="AH126" s="48"/>
      <c r="AI126" s="48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48"/>
      <c r="AH127" s="48"/>
      <c r="AI127" s="48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48"/>
      <c r="AH128" s="48"/>
      <c r="AI128" s="48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48"/>
      <c r="AH129" s="48"/>
      <c r="AI129" s="48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48"/>
      <c r="AH130" s="48"/>
      <c r="AI130" s="48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48"/>
      <c r="AH131" s="48"/>
      <c r="AI131" s="48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48"/>
      <c r="AH132" s="48"/>
      <c r="AI132" s="48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48"/>
      <c r="AH133" s="48"/>
      <c r="AI133" s="48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48"/>
      <c r="AH134" s="48"/>
      <c r="AI134" s="48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48"/>
      <c r="AH135" s="48"/>
      <c r="AI135" s="48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48"/>
      <c r="AH136" s="48"/>
      <c r="AI136" s="48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48"/>
      <c r="AH137" s="48"/>
      <c r="AI137" s="48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48"/>
      <c r="AH138" s="48"/>
      <c r="AI138" s="48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48"/>
      <c r="AH139" s="48"/>
      <c r="AI139" s="48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48"/>
      <c r="AH140" s="48"/>
      <c r="AI140" s="48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48"/>
      <c r="AH141" s="48"/>
      <c r="AI141" s="48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48"/>
      <c r="AH142" s="48"/>
      <c r="AI142" s="48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48"/>
      <c r="AH143" s="48"/>
      <c r="AI143" s="48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48"/>
      <c r="AH144" s="48"/>
      <c r="AI144" s="48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48"/>
      <c r="AH145" s="48"/>
      <c r="AI145" s="48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48"/>
      <c r="AH146" s="48"/>
      <c r="AI146" s="48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48"/>
      <c r="AH147" s="48"/>
      <c r="AI147" s="48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48"/>
      <c r="AH148" s="48"/>
      <c r="AI148" s="48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48"/>
      <c r="AH149" s="48"/>
      <c r="AI149" s="48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48"/>
      <c r="AH150" s="48"/>
      <c r="AI150" s="48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48"/>
      <c r="AH151" s="48"/>
      <c r="AI151" s="48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48"/>
      <c r="AH152" s="48"/>
      <c r="AI152" s="48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48"/>
      <c r="AH153" s="48"/>
      <c r="AI153" s="48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48"/>
      <c r="AH154" s="48"/>
      <c r="AI154" s="48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48"/>
      <c r="AH155" s="48"/>
      <c r="AI155" s="48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48"/>
      <c r="AH156" s="48"/>
      <c r="AI156" s="48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48"/>
      <c r="AH157" s="48"/>
      <c r="AI157" s="48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48"/>
      <c r="AH158" s="48"/>
      <c r="AI158" s="48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48"/>
      <c r="AH159" s="48"/>
      <c r="AI159" s="48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48"/>
      <c r="AH160" s="48"/>
      <c r="AI160" s="48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48"/>
      <c r="AH161" s="48"/>
      <c r="AI161" s="48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48"/>
      <c r="AH162" s="48"/>
      <c r="AI162" s="48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48"/>
      <c r="AH163" s="48"/>
      <c r="AI163" s="48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48"/>
      <c r="AH164" s="48"/>
      <c r="AI164" s="48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48"/>
      <c r="AH165" s="48"/>
      <c r="AI165" s="48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48"/>
      <c r="AH166" s="48"/>
      <c r="AI166" s="48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48"/>
      <c r="AH167" s="48"/>
      <c r="AI167" s="48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48"/>
      <c r="AH168" s="48"/>
      <c r="AI168" s="48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48"/>
      <c r="AH169" s="48"/>
      <c r="AI169" s="48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48"/>
      <c r="AH170" s="48"/>
      <c r="AI170" s="48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48"/>
      <c r="AH171" s="48"/>
      <c r="AI171" s="48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48"/>
      <c r="AH172" s="48"/>
      <c r="AI172" s="48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48"/>
      <c r="AH173" s="48"/>
      <c r="AI173" s="48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48"/>
      <c r="AH174" s="48"/>
      <c r="AI174" s="48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48"/>
      <c r="AH175" s="48"/>
      <c r="AI175" s="48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48"/>
      <c r="AH176" s="48"/>
      <c r="AI176" s="48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48"/>
      <c r="AH177" s="48"/>
      <c r="AI177" s="48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48"/>
      <c r="AH178" s="48"/>
      <c r="AI178" s="48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48"/>
      <c r="AH179" s="48"/>
      <c r="AI179" s="48"/>
      <c r="AJ179" s="51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48"/>
      <c r="AH180" s="48"/>
      <c r="AI180" s="48"/>
      <c r="AJ180" s="51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48"/>
      <c r="AH181" s="48"/>
      <c r="AI181" s="48"/>
      <c r="AJ181" s="51"/>
      <c r="AK181" s="48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48"/>
      <c r="AH182" s="48"/>
      <c r="AI182" s="48"/>
      <c r="AJ182" s="51"/>
      <c r="AK182" s="48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48"/>
      <c r="AH183" s="48"/>
      <c r="AI183" s="48"/>
      <c r="AJ183" s="51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48"/>
      <c r="AH184" s="48"/>
      <c r="AI184" s="48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48"/>
      <c r="AH185" s="48"/>
      <c r="AI185" s="48"/>
      <c r="AJ185" s="51"/>
      <c r="AK185" s="48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48"/>
      <c r="AH186" s="48"/>
      <c r="AI186" s="48"/>
      <c r="AJ186" s="51"/>
      <c r="AK186" s="48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48"/>
      <c r="AH187" s="48"/>
      <c r="AI187" s="48"/>
      <c r="AJ187" s="51"/>
      <c r="AK187" s="24"/>
      <c r="AL187" s="24"/>
    </row>
    <row r="188" spans="1:57" x14ac:dyDescent="0.25">
      <c r="R188" s="38"/>
      <c r="S188" s="38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48"/>
      <c r="AH188" s="48"/>
      <c r="AI188" s="48"/>
      <c r="AJ188" s="51"/>
    </row>
    <row r="189" spans="1:57" x14ac:dyDescent="0.25">
      <c r="R189" s="38"/>
      <c r="S189" s="3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48"/>
      <c r="AH189" s="48"/>
      <c r="AI189" s="48"/>
      <c r="AJ189" s="51"/>
    </row>
    <row r="190" spans="1:57" x14ac:dyDescent="0.25">
      <c r="R190" s="38"/>
      <c r="S190" s="3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48"/>
      <c r="AH190" s="48"/>
      <c r="AI190" s="48"/>
      <c r="AJ190" s="51"/>
    </row>
    <row r="191" spans="1:57" x14ac:dyDescent="0.25">
      <c r="L191"/>
      <c r="M191"/>
      <c r="N191"/>
      <c r="O191"/>
      <c r="P191"/>
      <c r="R191" s="38"/>
      <c r="S191" s="3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48"/>
      <c r="AH191" s="48"/>
      <c r="AI191" s="48"/>
      <c r="AJ191" s="51"/>
      <c r="AK191"/>
      <c r="AL191"/>
    </row>
    <row r="192" spans="1:57" x14ac:dyDescent="0.25">
      <c r="L192"/>
      <c r="M192"/>
      <c r="N192"/>
      <c r="O192"/>
      <c r="P192"/>
      <c r="R192" s="38"/>
      <c r="S192" s="3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48"/>
      <c r="AH192" s="48"/>
      <c r="AI192" s="48"/>
      <c r="AJ192" s="51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48"/>
      <c r="AH193" s="48"/>
      <c r="AI193" s="48"/>
      <c r="AJ193" s="51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48"/>
      <c r="AH194" s="48"/>
      <c r="AI194" s="48"/>
      <c r="AJ194" s="51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51"/>
      <c r="U195" s="51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51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51"/>
      <c r="U196" s="51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51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51"/>
      <c r="U197" s="51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51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51"/>
      <c r="U198" s="51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51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51"/>
      <c r="U199" s="51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51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51"/>
      <c r="U200" s="51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51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51"/>
      <c r="U201" s="51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51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51"/>
      <c r="U202" s="51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51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1"/>
      <c r="U203" s="51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51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1"/>
      <c r="U204" s="51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51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1"/>
      <c r="U205" s="51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51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1"/>
      <c r="U206" s="51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51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1"/>
      <c r="U207" s="51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51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1"/>
      <c r="U208" s="51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51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1"/>
      <c r="U209" s="51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51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1"/>
      <c r="U210" s="51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51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1"/>
      <c r="U211" s="51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51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4" customWidth="1"/>
    <col min="3" max="3" width="21.5703125" style="83" customWidth="1"/>
    <col min="4" max="4" width="10.5703125" style="175" customWidth="1"/>
    <col min="5" max="5" width="8" style="175" customWidth="1"/>
    <col min="6" max="6" width="0.7109375" style="38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204" customWidth="1"/>
    <col min="22" max="22" width="10.140625" style="204" customWidth="1"/>
    <col min="23" max="23" width="19.7109375" style="175" customWidth="1"/>
    <col min="24" max="24" width="9.7109375" style="83" customWidth="1"/>
    <col min="25" max="30" width="9.140625" style="176"/>
  </cols>
  <sheetData>
    <row r="1" spans="1:30" ht="18.75" x14ac:dyDescent="0.3">
      <c r="A1" s="1"/>
      <c r="B1" s="171" t="s">
        <v>71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96"/>
      <c r="R1" s="196"/>
      <c r="S1" s="196"/>
      <c r="T1" s="196"/>
      <c r="U1" s="196"/>
      <c r="V1" s="196"/>
      <c r="W1" s="172"/>
      <c r="X1" s="36"/>
      <c r="Y1" s="173"/>
      <c r="Z1" s="173"/>
      <c r="AA1" s="173"/>
      <c r="AB1" s="173"/>
      <c r="AC1" s="173"/>
      <c r="AD1" s="173"/>
    </row>
    <row r="2" spans="1:30" x14ac:dyDescent="0.25">
      <c r="A2" s="1"/>
      <c r="B2" s="10" t="s">
        <v>39</v>
      </c>
      <c r="C2" s="5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4"/>
      <c r="R2" s="114"/>
      <c r="S2" s="114"/>
      <c r="T2" s="114"/>
      <c r="U2" s="114"/>
      <c r="V2" s="114"/>
      <c r="W2" s="113"/>
      <c r="X2" s="31"/>
      <c r="Y2" s="173"/>
      <c r="Z2" s="173"/>
      <c r="AA2" s="173"/>
      <c r="AB2" s="173"/>
      <c r="AC2" s="173"/>
      <c r="AD2" s="173"/>
    </row>
    <row r="3" spans="1:30" x14ac:dyDescent="0.25">
      <c r="A3" s="1"/>
      <c r="B3" s="125" t="s">
        <v>72</v>
      </c>
      <c r="C3" s="22" t="s">
        <v>73</v>
      </c>
      <c r="D3" s="117" t="s">
        <v>74</v>
      </c>
      <c r="E3" s="126" t="s">
        <v>1</v>
      </c>
      <c r="F3" s="24"/>
      <c r="G3" s="123" t="s">
        <v>60</v>
      </c>
      <c r="H3" s="120" t="s">
        <v>75</v>
      </c>
      <c r="I3" s="120" t="s">
        <v>32</v>
      </c>
      <c r="J3" s="17" t="s">
        <v>76</v>
      </c>
      <c r="K3" s="124" t="s">
        <v>77</v>
      </c>
      <c r="L3" s="124" t="s">
        <v>78</v>
      </c>
      <c r="M3" s="123" t="s">
        <v>59</v>
      </c>
      <c r="N3" s="123" t="s">
        <v>31</v>
      </c>
      <c r="O3" s="120" t="s">
        <v>79</v>
      </c>
      <c r="P3" s="123" t="s">
        <v>75</v>
      </c>
      <c r="Q3" s="197" t="s">
        <v>17</v>
      </c>
      <c r="R3" s="197">
        <v>1</v>
      </c>
      <c r="S3" s="197">
        <v>2</v>
      </c>
      <c r="T3" s="197">
        <v>3</v>
      </c>
      <c r="U3" s="197" t="s">
        <v>80</v>
      </c>
      <c r="V3" s="198" t="s">
        <v>22</v>
      </c>
      <c r="W3" s="16" t="s">
        <v>81</v>
      </c>
      <c r="X3" s="16" t="s">
        <v>82</v>
      </c>
      <c r="Y3" s="173"/>
      <c r="Z3" s="173"/>
      <c r="AA3" s="173"/>
      <c r="AB3" s="173"/>
      <c r="AC3" s="173"/>
      <c r="AD3" s="173"/>
    </row>
    <row r="4" spans="1:30" x14ac:dyDescent="0.25">
      <c r="A4" s="1"/>
      <c r="B4" s="177" t="s">
        <v>84</v>
      </c>
      <c r="C4" s="178" t="s">
        <v>85</v>
      </c>
      <c r="D4" s="177" t="s">
        <v>86</v>
      </c>
      <c r="E4" s="179" t="s">
        <v>37</v>
      </c>
      <c r="F4" s="180"/>
      <c r="G4" s="40"/>
      <c r="H4" s="181"/>
      <c r="I4" s="181">
        <v>1</v>
      </c>
      <c r="J4" s="182" t="s">
        <v>87</v>
      </c>
      <c r="K4" s="182">
        <v>1</v>
      </c>
      <c r="L4" s="87"/>
      <c r="M4" s="182">
        <v>1</v>
      </c>
      <c r="N4" s="183"/>
      <c r="O4" s="181"/>
      <c r="P4" s="181">
        <v>2</v>
      </c>
      <c r="Q4" s="199"/>
      <c r="R4" s="199"/>
      <c r="S4" s="199"/>
      <c r="T4" s="199"/>
      <c r="U4" s="199"/>
      <c r="V4" s="200"/>
      <c r="W4" s="184" t="s">
        <v>88</v>
      </c>
      <c r="X4" s="183"/>
      <c r="Y4" s="173"/>
      <c r="Z4" s="173"/>
      <c r="AA4" s="173"/>
      <c r="AB4" s="173"/>
      <c r="AC4" s="173"/>
      <c r="AD4" s="173"/>
    </row>
    <row r="5" spans="1:30" x14ac:dyDescent="0.25">
      <c r="A5" s="1"/>
      <c r="B5" s="205"/>
      <c r="C5" s="206"/>
      <c r="D5" s="136"/>
      <c r="E5" s="207"/>
      <c r="F5" s="138"/>
      <c r="G5" s="206"/>
      <c r="H5" s="206"/>
      <c r="I5" s="206"/>
      <c r="J5" s="208"/>
      <c r="K5" s="208"/>
      <c r="L5" s="208"/>
      <c r="M5" s="206"/>
      <c r="N5" s="206"/>
      <c r="O5" s="206"/>
      <c r="P5" s="206"/>
      <c r="Q5" s="209"/>
      <c r="R5" s="209"/>
      <c r="S5" s="209"/>
      <c r="T5" s="209"/>
      <c r="U5" s="209"/>
      <c r="V5" s="209"/>
      <c r="W5" s="136"/>
      <c r="X5" s="210"/>
      <c r="Y5" s="173"/>
      <c r="Z5" s="173"/>
      <c r="AA5" s="173"/>
      <c r="AB5" s="173"/>
      <c r="AC5" s="173"/>
      <c r="AD5" s="173"/>
    </row>
    <row r="6" spans="1:30" x14ac:dyDescent="0.25">
      <c r="A6" s="1"/>
      <c r="B6" s="125" t="s">
        <v>83</v>
      </c>
      <c r="C6" s="22" t="s">
        <v>73</v>
      </c>
      <c r="D6" s="117" t="s">
        <v>74</v>
      </c>
      <c r="E6" s="126" t="s">
        <v>1</v>
      </c>
      <c r="F6" s="24"/>
      <c r="G6" s="123" t="s">
        <v>60</v>
      </c>
      <c r="H6" s="120" t="s">
        <v>75</v>
      </c>
      <c r="I6" s="120" t="s">
        <v>32</v>
      </c>
      <c r="J6" s="17" t="s">
        <v>76</v>
      </c>
      <c r="K6" s="124" t="s">
        <v>77</v>
      </c>
      <c r="L6" s="124" t="s">
        <v>78</v>
      </c>
      <c r="M6" s="123" t="s">
        <v>59</v>
      </c>
      <c r="N6" s="123" t="s">
        <v>31</v>
      </c>
      <c r="O6" s="120" t="s">
        <v>79</v>
      </c>
      <c r="P6" s="123" t="s">
        <v>75</v>
      </c>
      <c r="Q6" s="197" t="s">
        <v>17</v>
      </c>
      <c r="R6" s="197">
        <v>1</v>
      </c>
      <c r="S6" s="197">
        <v>2</v>
      </c>
      <c r="T6" s="197">
        <v>3</v>
      </c>
      <c r="U6" s="197" t="s">
        <v>80</v>
      </c>
      <c r="V6" s="198" t="s">
        <v>22</v>
      </c>
      <c r="W6" s="16" t="s">
        <v>81</v>
      </c>
      <c r="X6" s="16" t="s">
        <v>82</v>
      </c>
      <c r="Y6" s="173"/>
      <c r="Z6" s="173"/>
      <c r="AA6" s="173"/>
      <c r="AB6" s="173"/>
      <c r="AC6" s="173"/>
      <c r="AD6" s="173"/>
    </row>
    <row r="7" spans="1:30" x14ac:dyDescent="0.25">
      <c r="A7" s="1"/>
      <c r="B7" s="185" t="s">
        <v>89</v>
      </c>
      <c r="C7" s="186" t="s">
        <v>90</v>
      </c>
      <c r="D7" s="42" t="s">
        <v>86</v>
      </c>
      <c r="E7" s="187" t="s">
        <v>37</v>
      </c>
      <c r="F7" s="188"/>
      <c r="G7" s="40"/>
      <c r="H7" s="43"/>
      <c r="I7" s="40">
        <v>1</v>
      </c>
      <c r="J7" s="87"/>
      <c r="K7" s="87" t="s">
        <v>91</v>
      </c>
      <c r="L7" s="87"/>
      <c r="M7" s="87">
        <v>1</v>
      </c>
      <c r="N7" s="40"/>
      <c r="O7" s="43">
        <v>1</v>
      </c>
      <c r="P7" s="40">
        <v>1</v>
      </c>
      <c r="Q7" s="201" t="s">
        <v>99</v>
      </c>
      <c r="R7" s="201"/>
      <c r="S7" s="201" t="s">
        <v>102</v>
      </c>
      <c r="T7" s="201" t="s">
        <v>101</v>
      </c>
      <c r="U7" s="201" t="s">
        <v>100</v>
      </c>
      <c r="V7" s="211">
        <v>0.8</v>
      </c>
      <c r="W7" s="42" t="s">
        <v>92</v>
      </c>
      <c r="X7" s="40">
        <v>371</v>
      </c>
      <c r="Y7" s="173"/>
      <c r="Z7" s="173"/>
      <c r="AA7" s="173"/>
      <c r="AB7" s="173"/>
      <c r="AC7" s="173"/>
      <c r="AD7" s="173"/>
    </row>
    <row r="8" spans="1:30" x14ac:dyDescent="0.25">
      <c r="A8" s="9"/>
      <c r="B8" s="205"/>
      <c r="C8" s="206"/>
      <c r="D8" s="136"/>
      <c r="E8" s="207"/>
      <c r="F8" s="138"/>
      <c r="G8" s="206"/>
      <c r="H8" s="206"/>
      <c r="I8" s="206"/>
      <c r="J8" s="208"/>
      <c r="K8" s="208"/>
      <c r="L8" s="208"/>
      <c r="M8" s="206"/>
      <c r="N8" s="206"/>
      <c r="O8" s="206"/>
      <c r="P8" s="206"/>
      <c r="Q8" s="209"/>
      <c r="R8" s="209"/>
      <c r="S8" s="209"/>
      <c r="T8" s="209"/>
      <c r="U8" s="209"/>
      <c r="V8" s="209"/>
      <c r="W8" s="136"/>
      <c r="X8" s="210"/>
      <c r="Y8" s="173"/>
      <c r="Z8" s="173"/>
      <c r="AA8" s="173"/>
      <c r="AB8" s="173"/>
      <c r="AC8" s="173"/>
      <c r="AD8" s="173"/>
    </row>
    <row r="9" spans="1:30" x14ac:dyDescent="0.25">
      <c r="A9" s="9"/>
      <c r="B9" s="165"/>
      <c r="C9" s="48"/>
      <c r="D9" s="165"/>
      <c r="E9" s="174"/>
      <c r="G9" s="48"/>
      <c r="H9" s="51"/>
      <c r="I9" s="48"/>
      <c r="J9" s="24"/>
      <c r="K9" s="24"/>
      <c r="L9" s="24"/>
      <c r="M9" s="48"/>
      <c r="N9" s="48"/>
      <c r="O9" s="48"/>
      <c r="P9" s="48"/>
      <c r="Q9" s="202"/>
      <c r="R9" s="202"/>
      <c r="S9" s="202"/>
      <c r="T9" s="202"/>
      <c r="U9" s="202"/>
      <c r="V9" s="202"/>
      <c r="W9" s="165"/>
      <c r="X9" s="48"/>
      <c r="Y9" s="173"/>
      <c r="Z9" s="173"/>
      <c r="AA9" s="173"/>
      <c r="AB9" s="173"/>
      <c r="AC9" s="173"/>
      <c r="AD9" s="173"/>
    </row>
    <row r="10" spans="1:30" x14ac:dyDescent="0.25">
      <c r="A10" s="9"/>
      <c r="B10" s="165"/>
      <c r="C10" s="48"/>
      <c r="D10" s="165"/>
      <c r="E10" s="174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202"/>
      <c r="R10" s="202"/>
      <c r="S10" s="202"/>
      <c r="T10" s="202"/>
      <c r="U10" s="202"/>
      <c r="V10" s="202"/>
      <c r="W10" s="165"/>
      <c r="X10" s="48"/>
      <c r="Y10" s="173"/>
      <c r="Z10" s="173"/>
      <c r="AA10" s="173"/>
      <c r="AB10" s="173"/>
      <c r="AC10" s="173"/>
      <c r="AD10" s="173"/>
    </row>
    <row r="11" spans="1:30" x14ac:dyDescent="0.25">
      <c r="A11" s="9"/>
      <c r="B11" s="165"/>
      <c r="C11" s="48"/>
      <c r="D11" s="165"/>
      <c r="E11" s="174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202"/>
      <c r="R11" s="202"/>
      <c r="S11" s="202"/>
      <c r="T11" s="202"/>
      <c r="U11" s="202"/>
      <c r="V11" s="202"/>
      <c r="W11" s="165"/>
      <c r="X11" s="48"/>
      <c r="Y11" s="173"/>
      <c r="Z11" s="173"/>
      <c r="AA11" s="173"/>
      <c r="AB11" s="173"/>
      <c r="AC11" s="173"/>
      <c r="AD11" s="173"/>
    </row>
    <row r="12" spans="1:30" x14ac:dyDescent="0.25">
      <c r="A12" s="9"/>
      <c r="B12" s="165"/>
      <c r="C12" s="48"/>
      <c r="D12" s="165"/>
      <c r="E12" s="174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202"/>
      <c r="R12" s="202"/>
      <c r="S12" s="202"/>
      <c r="T12" s="202"/>
      <c r="U12" s="202"/>
      <c r="V12" s="202"/>
      <c r="W12" s="165"/>
      <c r="X12" s="48"/>
      <c r="Y12" s="173"/>
      <c r="Z12" s="173"/>
      <c r="AA12" s="173"/>
      <c r="AB12" s="173"/>
      <c r="AC12" s="173"/>
      <c r="AD12" s="173"/>
    </row>
    <row r="13" spans="1:30" x14ac:dyDescent="0.25">
      <c r="A13" s="9"/>
      <c r="B13" s="165"/>
      <c r="C13" s="48"/>
      <c r="D13" s="165"/>
      <c r="E13" s="174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202"/>
      <c r="R13" s="202"/>
      <c r="S13" s="202"/>
      <c r="T13" s="202"/>
      <c r="U13" s="202"/>
      <c r="V13" s="202"/>
      <c r="W13" s="165"/>
      <c r="X13" s="48"/>
      <c r="Y13" s="173"/>
      <c r="Z13" s="173"/>
      <c r="AA13" s="173"/>
      <c r="AB13" s="173"/>
      <c r="AC13" s="173"/>
      <c r="AD13" s="173"/>
    </row>
    <row r="14" spans="1:30" x14ac:dyDescent="0.25">
      <c r="A14" s="9"/>
      <c r="B14" s="165"/>
      <c r="C14" s="48"/>
      <c r="D14" s="165"/>
      <c r="E14" s="174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202"/>
      <c r="R14" s="202"/>
      <c r="S14" s="202"/>
      <c r="T14" s="202"/>
      <c r="U14" s="202"/>
      <c r="V14" s="202"/>
      <c r="W14" s="165"/>
      <c r="X14" s="48"/>
      <c r="Y14" s="173"/>
      <c r="Z14" s="173"/>
      <c r="AA14" s="173"/>
      <c r="AB14" s="173"/>
      <c r="AC14" s="173"/>
      <c r="AD14" s="173"/>
    </row>
    <row r="15" spans="1:30" x14ac:dyDescent="0.25">
      <c r="A15" s="9"/>
      <c r="B15" s="165"/>
      <c r="C15" s="48"/>
      <c r="D15" s="165"/>
      <c r="E15" s="174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202"/>
      <c r="R15" s="202"/>
      <c r="S15" s="202"/>
      <c r="T15" s="202"/>
      <c r="U15" s="202"/>
      <c r="V15" s="202"/>
      <c r="W15" s="165"/>
      <c r="X15" s="48"/>
      <c r="Y15" s="173"/>
      <c r="Z15" s="173"/>
      <c r="AA15" s="173"/>
      <c r="AB15" s="173"/>
      <c r="AC15" s="173"/>
      <c r="AD15" s="173"/>
    </row>
    <row r="16" spans="1:30" x14ac:dyDescent="0.25">
      <c r="A16" s="9"/>
      <c r="B16" s="165"/>
      <c r="C16" s="48"/>
      <c r="D16" s="165"/>
      <c r="E16" s="174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202"/>
      <c r="R16" s="202"/>
      <c r="S16" s="202"/>
      <c r="T16" s="202"/>
      <c r="U16" s="202"/>
      <c r="V16" s="202"/>
      <c r="W16" s="165"/>
      <c r="X16" s="48"/>
      <c r="Y16" s="173"/>
      <c r="Z16" s="173"/>
      <c r="AA16" s="173"/>
      <c r="AB16" s="173"/>
      <c r="AC16" s="173"/>
      <c r="AD16" s="173"/>
    </row>
    <row r="17" spans="1:30" x14ac:dyDescent="0.25">
      <c r="A17" s="9"/>
      <c r="B17" s="165"/>
      <c r="C17" s="48"/>
      <c r="D17" s="165"/>
      <c r="E17" s="174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202"/>
      <c r="R17" s="202"/>
      <c r="S17" s="202"/>
      <c r="T17" s="202"/>
      <c r="U17" s="202"/>
      <c r="V17" s="202"/>
      <c r="W17" s="165"/>
      <c r="X17" s="48"/>
      <c r="Y17" s="173"/>
      <c r="Z17" s="173"/>
      <c r="AA17" s="173"/>
      <c r="AB17" s="173"/>
      <c r="AC17" s="173"/>
      <c r="AD17" s="173"/>
    </row>
    <row r="18" spans="1:30" x14ac:dyDescent="0.25">
      <c r="A18" s="9"/>
      <c r="B18" s="165"/>
      <c r="C18" s="48"/>
      <c r="D18" s="165"/>
      <c r="E18" s="174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202"/>
      <c r="R18" s="202"/>
      <c r="S18" s="202"/>
      <c r="T18" s="202"/>
      <c r="U18" s="202"/>
      <c r="V18" s="202"/>
      <c r="W18" s="165"/>
      <c r="X18" s="48"/>
      <c r="Y18" s="173"/>
      <c r="Z18" s="173"/>
      <c r="AA18" s="173"/>
      <c r="AB18" s="173"/>
      <c r="AC18" s="173"/>
      <c r="AD18" s="173"/>
    </row>
    <row r="19" spans="1:30" x14ac:dyDescent="0.25">
      <c r="A19" s="9"/>
      <c r="B19" s="165"/>
      <c r="C19" s="48"/>
      <c r="D19" s="165"/>
      <c r="E19" s="174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202"/>
      <c r="R19" s="202"/>
      <c r="S19" s="202"/>
      <c r="T19" s="202"/>
      <c r="U19" s="202"/>
      <c r="V19" s="202"/>
      <c r="W19" s="165"/>
      <c r="X19" s="48"/>
      <c r="Y19" s="173"/>
      <c r="Z19" s="173"/>
      <c r="AA19" s="173"/>
      <c r="AB19" s="173"/>
      <c r="AC19" s="173"/>
      <c r="AD19" s="173"/>
    </row>
    <row r="20" spans="1:30" x14ac:dyDescent="0.25">
      <c r="A20" s="9"/>
      <c r="B20" s="165"/>
      <c r="C20" s="48"/>
      <c r="D20" s="165"/>
      <c r="E20" s="174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202"/>
      <c r="R20" s="202"/>
      <c r="S20" s="202"/>
      <c r="T20" s="202"/>
      <c r="U20" s="202"/>
      <c r="V20" s="202"/>
      <c r="W20" s="165"/>
      <c r="X20" s="48"/>
      <c r="Y20" s="173"/>
      <c r="Z20" s="173"/>
      <c r="AA20" s="173"/>
      <c r="AB20" s="173"/>
      <c r="AC20" s="173"/>
      <c r="AD20" s="173"/>
    </row>
    <row r="21" spans="1:30" x14ac:dyDescent="0.25">
      <c r="A21" s="9"/>
      <c r="B21" s="165"/>
      <c r="C21" s="48"/>
      <c r="D21" s="165"/>
      <c r="E21" s="174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202"/>
      <c r="R21" s="202"/>
      <c r="S21" s="202"/>
      <c r="T21" s="202"/>
      <c r="U21" s="202"/>
      <c r="V21" s="202"/>
      <c r="W21" s="165"/>
      <c r="X21" s="48"/>
      <c r="Y21" s="173"/>
      <c r="Z21" s="173"/>
      <c r="AA21" s="173"/>
      <c r="AB21" s="173"/>
      <c r="AC21" s="173"/>
      <c r="AD21" s="173"/>
    </row>
    <row r="22" spans="1:30" x14ac:dyDescent="0.25">
      <c r="A22" s="9"/>
      <c r="B22" s="165"/>
      <c r="C22" s="48"/>
      <c r="D22" s="165"/>
      <c r="E22" s="174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202"/>
      <c r="R22" s="202"/>
      <c r="S22" s="202"/>
      <c r="T22" s="202"/>
      <c r="U22" s="202"/>
      <c r="V22" s="202"/>
      <c r="W22" s="165"/>
      <c r="X22" s="48"/>
      <c r="Y22" s="173"/>
      <c r="Z22" s="173"/>
      <c r="AA22" s="173"/>
      <c r="AB22" s="173"/>
      <c r="AC22" s="173"/>
      <c r="AD22" s="173"/>
    </row>
    <row r="23" spans="1:30" x14ac:dyDescent="0.25">
      <c r="A23" s="9"/>
      <c r="B23" s="165"/>
      <c r="C23" s="48"/>
      <c r="D23" s="165"/>
      <c r="E23" s="174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202"/>
      <c r="R23" s="202"/>
      <c r="S23" s="202"/>
      <c r="T23" s="202"/>
      <c r="U23" s="202"/>
      <c r="V23" s="202"/>
      <c r="W23" s="165"/>
      <c r="X23" s="48"/>
      <c r="Y23" s="173"/>
      <c r="Z23" s="173"/>
      <c r="AA23" s="173"/>
      <c r="AB23" s="173"/>
      <c r="AC23" s="173"/>
      <c r="AD23" s="173"/>
    </row>
    <row r="24" spans="1:30" x14ac:dyDescent="0.25">
      <c r="A24" s="9"/>
      <c r="B24" s="165"/>
      <c r="C24" s="48"/>
      <c r="D24" s="165"/>
      <c r="E24" s="174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202"/>
      <c r="R24" s="202"/>
      <c r="S24" s="202"/>
      <c r="T24" s="202"/>
      <c r="U24" s="202"/>
      <c r="V24" s="202"/>
      <c r="W24" s="165"/>
      <c r="X24" s="48"/>
      <c r="Y24" s="173"/>
      <c r="Z24" s="173"/>
      <c r="AA24" s="173"/>
      <c r="AB24" s="173"/>
      <c r="AC24" s="173"/>
      <c r="AD24" s="173"/>
    </row>
    <row r="25" spans="1:30" x14ac:dyDescent="0.25">
      <c r="A25" s="9"/>
      <c r="B25" s="165"/>
      <c r="C25" s="48"/>
      <c r="D25" s="165"/>
      <c r="E25" s="174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202"/>
      <c r="R25" s="202"/>
      <c r="S25" s="202"/>
      <c r="T25" s="202"/>
      <c r="U25" s="202"/>
      <c r="V25" s="202"/>
      <c r="W25" s="165"/>
      <c r="X25" s="48"/>
      <c r="Y25" s="173"/>
      <c r="Z25" s="173"/>
      <c r="AA25" s="173"/>
      <c r="AB25" s="173"/>
      <c r="AC25" s="173"/>
      <c r="AD25" s="173"/>
    </row>
    <row r="26" spans="1:30" x14ac:dyDescent="0.25">
      <c r="A26" s="9"/>
      <c r="B26" s="165"/>
      <c r="C26" s="48"/>
      <c r="D26" s="165"/>
      <c r="E26" s="174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202"/>
      <c r="R26" s="202"/>
      <c r="S26" s="202"/>
      <c r="T26" s="202"/>
      <c r="U26" s="202"/>
      <c r="V26" s="202"/>
      <c r="W26" s="165"/>
      <c r="X26" s="48"/>
      <c r="Y26" s="173"/>
      <c r="Z26" s="173"/>
      <c r="AA26" s="173"/>
      <c r="AB26" s="173"/>
      <c r="AC26" s="173"/>
      <c r="AD26" s="173"/>
    </row>
    <row r="27" spans="1:30" x14ac:dyDescent="0.25">
      <c r="A27" s="9"/>
      <c r="B27" s="165"/>
      <c r="C27" s="48"/>
      <c r="D27" s="165"/>
      <c r="E27" s="174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202"/>
      <c r="R27" s="202"/>
      <c r="S27" s="202"/>
      <c r="T27" s="202"/>
      <c r="U27" s="202"/>
      <c r="V27" s="202"/>
      <c r="W27" s="165"/>
      <c r="X27" s="48"/>
      <c r="Y27" s="173"/>
      <c r="Z27" s="173"/>
      <c r="AA27" s="173"/>
      <c r="AB27" s="173"/>
      <c r="AC27" s="173"/>
      <c r="AD27" s="173"/>
    </row>
    <row r="28" spans="1:30" x14ac:dyDescent="0.25">
      <c r="A28" s="9"/>
      <c r="B28" s="165"/>
      <c r="C28" s="48"/>
      <c r="D28" s="165"/>
      <c r="E28" s="174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202"/>
      <c r="R28" s="202"/>
      <c r="S28" s="202"/>
      <c r="T28" s="202"/>
      <c r="U28" s="202"/>
      <c r="V28" s="202"/>
      <c r="W28" s="165"/>
      <c r="X28" s="48"/>
      <c r="Y28" s="173"/>
      <c r="Z28" s="173"/>
      <c r="AA28" s="173"/>
      <c r="AB28" s="173"/>
      <c r="AC28" s="173"/>
      <c r="AD28" s="173"/>
    </row>
    <row r="29" spans="1:30" x14ac:dyDescent="0.25">
      <c r="A29" s="9"/>
      <c r="B29" s="165"/>
      <c r="C29" s="48"/>
      <c r="D29" s="165"/>
      <c r="E29" s="174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202"/>
      <c r="R29" s="202"/>
      <c r="S29" s="202"/>
      <c r="T29" s="202"/>
      <c r="U29" s="202"/>
      <c r="V29" s="202"/>
      <c r="W29" s="165"/>
      <c r="X29" s="48"/>
      <c r="Y29" s="173"/>
      <c r="Z29" s="173"/>
      <c r="AA29" s="173"/>
      <c r="AB29" s="173"/>
      <c r="AC29" s="173"/>
      <c r="AD29" s="173"/>
    </row>
    <row r="30" spans="1:30" x14ac:dyDescent="0.25">
      <c r="A30" s="9"/>
      <c r="B30" s="165"/>
      <c r="C30" s="48"/>
      <c r="D30" s="165"/>
      <c r="E30" s="174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202"/>
      <c r="R30" s="202"/>
      <c r="S30" s="202"/>
      <c r="T30" s="202"/>
      <c r="U30" s="202"/>
      <c r="V30" s="202"/>
      <c r="W30" s="165"/>
      <c r="X30" s="48"/>
      <c r="Y30" s="173"/>
      <c r="Z30" s="173"/>
      <c r="AA30" s="173"/>
      <c r="AB30" s="173"/>
      <c r="AC30" s="173"/>
      <c r="AD30" s="173"/>
    </row>
    <row r="31" spans="1:30" x14ac:dyDescent="0.25">
      <c r="A31" s="9"/>
      <c r="B31" s="165"/>
      <c r="C31" s="48"/>
      <c r="D31" s="165"/>
      <c r="E31" s="174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202"/>
      <c r="R31" s="202"/>
      <c r="S31" s="202"/>
      <c r="T31" s="202"/>
      <c r="U31" s="202"/>
      <c r="V31" s="202"/>
      <c r="W31" s="165"/>
      <c r="X31" s="48"/>
      <c r="Y31" s="173"/>
      <c r="Z31" s="173"/>
      <c r="AA31" s="173"/>
      <c r="AB31" s="173"/>
      <c r="AC31" s="173"/>
      <c r="AD31" s="173"/>
    </row>
    <row r="32" spans="1:30" x14ac:dyDescent="0.25">
      <c r="A32" s="9"/>
      <c r="B32" s="165"/>
      <c r="C32" s="48"/>
      <c r="D32" s="165"/>
      <c r="E32" s="174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202"/>
      <c r="R32" s="202"/>
      <c r="S32" s="202"/>
      <c r="T32" s="202"/>
      <c r="U32" s="202"/>
      <c r="V32" s="202"/>
      <c r="W32" s="165"/>
      <c r="X32" s="48"/>
      <c r="Y32" s="173"/>
      <c r="Z32" s="173"/>
      <c r="AA32" s="173"/>
      <c r="AB32" s="173"/>
      <c r="AC32" s="173"/>
      <c r="AD32" s="173"/>
    </row>
    <row r="33" spans="1:30" x14ac:dyDescent="0.25">
      <c r="A33" s="9"/>
      <c r="B33" s="165"/>
      <c r="C33" s="48"/>
      <c r="D33" s="165"/>
      <c r="E33" s="174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202"/>
      <c r="R33" s="202"/>
      <c r="S33" s="202"/>
      <c r="T33" s="202"/>
      <c r="U33" s="202"/>
      <c r="V33" s="202"/>
      <c r="W33" s="165"/>
      <c r="X33" s="48"/>
      <c r="Y33" s="173"/>
      <c r="Z33" s="173"/>
      <c r="AA33" s="173"/>
      <c r="AB33" s="173"/>
      <c r="AC33" s="173"/>
      <c r="AD33" s="173"/>
    </row>
    <row r="34" spans="1:30" x14ac:dyDescent="0.25">
      <c r="A34" s="9"/>
      <c r="B34" s="165"/>
      <c r="C34" s="48"/>
      <c r="D34" s="165"/>
      <c r="E34" s="174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202"/>
      <c r="R34" s="202"/>
      <c r="S34" s="202"/>
      <c r="T34" s="202"/>
      <c r="U34" s="202"/>
      <c r="V34" s="202"/>
      <c r="W34" s="165"/>
      <c r="X34" s="48"/>
      <c r="Y34" s="173"/>
      <c r="Z34" s="173"/>
      <c r="AA34" s="173"/>
      <c r="AB34" s="173"/>
      <c r="AC34" s="173"/>
      <c r="AD34" s="173"/>
    </row>
    <row r="35" spans="1:30" x14ac:dyDescent="0.25">
      <c r="A35" s="9"/>
      <c r="B35" s="165"/>
      <c r="C35" s="48"/>
      <c r="D35" s="165"/>
      <c r="E35" s="174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202"/>
      <c r="R35" s="202"/>
      <c r="S35" s="202"/>
      <c r="T35" s="202"/>
      <c r="U35" s="202"/>
      <c r="V35" s="202"/>
      <c r="W35" s="165"/>
      <c r="X35" s="48"/>
      <c r="Y35" s="173"/>
      <c r="Z35" s="173"/>
      <c r="AA35" s="173"/>
      <c r="AB35" s="173"/>
      <c r="AC35" s="173"/>
      <c r="AD35" s="173"/>
    </row>
    <row r="36" spans="1:30" x14ac:dyDescent="0.25">
      <c r="A36" s="9"/>
      <c r="B36" s="165"/>
      <c r="C36" s="48"/>
      <c r="D36" s="165"/>
      <c r="E36" s="174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202"/>
      <c r="R36" s="202"/>
      <c r="S36" s="202"/>
      <c r="T36" s="202"/>
      <c r="U36" s="202"/>
      <c r="V36" s="202"/>
      <c r="W36" s="165"/>
      <c r="X36" s="48"/>
      <c r="Y36" s="173"/>
      <c r="Z36" s="173"/>
      <c r="AA36" s="173"/>
      <c r="AB36" s="173"/>
      <c r="AC36" s="173"/>
      <c r="AD36" s="173"/>
    </row>
    <row r="37" spans="1:30" x14ac:dyDescent="0.25">
      <c r="A37" s="9"/>
      <c r="B37" s="165"/>
      <c r="C37" s="48"/>
      <c r="D37" s="165"/>
      <c r="E37" s="174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202"/>
      <c r="R37" s="202"/>
      <c r="S37" s="202"/>
      <c r="T37" s="202"/>
      <c r="U37" s="202"/>
      <c r="V37" s="202"/>
      <c r="W37" s="165"/>
      <c r="X37" s="48"/>
      <c r="Y37" s="173"/>
      <c r="Z37" s="173"/>
      <c r="AA37" s="173"/>
      <c r="AB37" s="173"/>
      <c r="AC37" s="173"/>
      <c r="AD37" s="173"/>
    </row>
    <row r="38" spans="1:30" x14ac:dyDescent="0.25">
      <c r="A38" s="9"/>
      <c r="B38" s="165"/>
      <c r="C38" s="48"/>
      <c r="D38" s="165"/>
      <c r="E38" s="174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202"/>
      <c r="R38" s="202"/>
      <c r="S38" s="202"/>
      <c r="T38" s="202"/>
      <c r="U38" s="202"/>
      <c r="V38" s="202"/>
      <c r="W38" s="165"/>
      <c r="X38" s="48"/>
      <c r="Y38" s="173"/>
      <c r="Z38" s="173"/>
      <c r="AA38" s="173"/>
      <c r="AB38" s="173"/>
      <c r="AC38" s="173"/>
      <c r="AD38" s="173"/>
    </row>
    <row r="39" spans="1:30" x14ac:dyDescent="0.25">
      <c r="A39" s="9"/>
      <c r="B39" s="165"/>
      <c r="C39" s="48"/>
      <c r="D39" s="165"/>
      <c r="E39" s="174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202"/>
      <c r="R39" s="202"/>
      <c r="S39" s="202"/>
      <c r="T39" s="202"/>
      <c r="U39" s="202"/>
      <c r="V39" s="202"/>
      <c r="W39" s="165"/>
      <c r="X39" s="48"/>
      <c r="Y39" s="173"/>
      <c r="Z39" s="173"/>
      <c r="AA39" s="173"/>
      <c r="AB39" s="173"/>
      <c r="AC39" s="173"/>
      <c r="AD39" s="173"/>
    </row>
    <row r="40" spans="1:30" x14ac:dyDescent="0.25">
      <c r="A40" s="9"/>
      <c r="B40" s="165"/>
      <c r="C40" s="48"/>
      <c r="D40" s="165"/>
      <c r="E40" s="174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202"/>
      <c r="R40" s="202"/>
      <c r="S40" s="202"/>
      <c r="T40" s="202"/>
      <c r="U40" s="202"/>
      <c r="V40" s="202"/>
      <c r="W40" s="165"/>
      <c r="X40" s="48"/>
      <c r="Y40" s="173"/>
      <c r="Z40" s="173"/>
      <c r="AA40" s="173"/>
      <c r="AB40" s="173"/>
      <c r="AC40" s="173"/>
      <c r="AD40" s="173"/>
    </row>
    <row r="41" spans="1:30" x14ac:dyDescent="0.25">
      <c r="A41" s="9"/>
      <c r="B41" s="165"/>
      <c r="C41" s="48"/>
      <c r="D41" s="165"/>
      <c r="E41" s="174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202"/>
      <c r="R41" s="202"/>
      <c r="S41" s="202"/>
      <c r="T41" s="202"/>
      <c r="U41" s="202"/>
      <c r="V41" s="202"/>
      <c r="W41" s="165"/>
      <c r="X41" s="48"/>
      <c r="Y41" s="173"/>
      <c r="Z41" s="173"/>
      <c r="AA41" s="173"/>
      <c r="AB41" s="173"/>
      <c r="AC41" s="173"/>
      <c r="AD41" s="173"/>
    </row>
    <row r="42" spans="1:30" x14ac:dyDescent="0.25">
      <c r="A42" s="9"/>
      <c r="B42" s="165"/>
      <c r="C42" s="48"/>
      <c r="D42" s="165"/>
      <c r="E42" s="174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202"/>
      <c r="R42" s="202"/>
      <c r="S42" s="202"/>
      <c r="T42" s="202"/>
      <c r="U42" s="202"/>
      <c r="V42" s="202"/>
      <c r="W42" s="165"/>
      <c r="X42" s="48"/>
      <c r="Y42" s="173"/>
      <c r="Z42" s="173"/>
      <c r="AA42" s="173"/>
      <c r="AB42" s="173"/>
      <c r="AC42" s="173"/>
      <c r="AD42" s="173"/>
    </row>
    <row r="43" spans="1:30" x14ac:dyDescent="0.25">
      <c r="A43" s="9"/>
      <c r="B43" s="165"/>
      <c r="C43" s="48"/>
      <c r="D43" s="165"/>
      <c r="E43" s="174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202"/>
      <c r="R43" s="202"/>
      <c r="S43" s="202"/>
      <c r="T43" s="202"/>
      <c r="U43" s="202"/>
      <c r="V43" s="202"/>
      <c r="W43" s="165"/>
      <c r="X43" s="48"/>
      <c r="Y43" s="173"/>
      <c r="Z43" s="173"/>
      <c r="AA43" s="173"/>
      <c r="AB43" s="173"/>
      <c r="AC43" s="173"/>
      <c r="AD43" s="173"/>
    </row>
    <row r="44" spans="1:30" x14ac:dyDescent="0.25">
      <c r="A44" s="9"/>
      <c r="B44" s="165"/>
      <c r="C44" s="48"/>
      <c r="D44" s="165"/>
      <c r="E44" s="174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202"/>
      <c r="R44" s="202"/>
      <c r="S44" s="202"/>
      <c r="T44" s="202"/>
      <c r="U44" s="202"/>
      <c r="V44" s="202"/>
      <c r="W44" s="165"/>
      <c r="X44" s="48"/>
      <c r="Y44" s="173"/>
      <c r="Z44" s="173"/>
      <c r="AA44" s="173"/>
      <c r="AB44" s="173"/>
      <c r="AC44" s="173"/>
      <c r="AD44" s="173"/>
    </row>
    <row r="45" spans="1:30" x14ac:dyDescent="0.25">
      <c r="A45" s="9"/>
      <c r="B45" s="165"/>
      <c r="C45" s="48"/>
      <c r="D45" s="165"/>
      <c r="E45" s="174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202"/>
      <c r="R45" s="202"/>
      <c r="S45" s="202"/>
      <c r="T45" s="202"/>
      <c r="U45" s="202"/>
      <c r="V45" s="202"/>
      <c r="W45" s="165"/>
      <c r="X45" s="48"/>
      <c r="Y45" s="173"/>
      <c r="Z45" s="173"/>
      <c r="AA45" s="173"/>
      <c r="AB45" s="173"/>
      <c r="AC45" s="173"/>
      <c r="AD45" s="173"/>
    </row>
    <row r="46" spans="1:30" x14ac:dyDescent="0.25">
      <c r="A46" s="9"/>
      <c r="B46" s="165"/>
      <c r="C46" s="48"/>
      <c r="D46" s="165"/>
      <c r="E46" s="174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202"/>
      <c r="R46" s="202"/>
      <c r="S46" s="202"/>
      <c r="T46" s="202"/>
      <c r="U46" s="202"/>
      <c r="V46" s="202"/>
      <c r="W46" s="165"/>
      <c r="X46" s="48"/>
      <c r="Y46" s="173"/>
      <c r="Z46" s="173"/>
      <c r="AA46" s="173"/>
      <c r="AB46" s="173"/>
      <c r="AC46" s="173"/>
      <c r="AD46" s="173"/>
    </row>
    <row r="47" spans="1:30" x14ac:dyDescent="0.25">
      <c r="A47" s="9"/>
      <c r="B47" s="165"/>
      <c r="C47" s="48"/>
      <c r="D47" s="165"/>
      <c r="E47" s="174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202"/>
      <c r="R47" s="202"/>
      <c r="S47" s="202"/>
      <c r="T47" s="202"/>
      <c r="U47" s="202"/>
      <c r="V47" s="202"/>
      <c r="W47" s="165"/>
      <c r="X47" s="48"/>
      <c r="Y47" s="173"/>
      <c r="Z47" s="173"/>
      <c r="AA47" s="173"/>
      <c r="AB47" s="173"/>
      <c r="AC47" s="173"/>
      <c r="AD47" s="173"/>
    </row>
    <row r="48" spans="1:30" x14ac:dyDescent="0.25">
      <c r="A48" s="9"/>
      <c r="B48" s="165"/>
      <c r="C48" s="48"/>
      <c r="D48" s="165"/>
      <c r="E48" s="174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202"/>
      <c r="R48" s="202"/>
      <c r="S48" s="202"/>
      <c r="T48" s="202"/>
      <c r="U48" s="202"/>
      <c r="V48" s="202"/>
      <c r="W48" s="165"/>
      <c r="X48" s="48"/>
      <c r="Y48" s="173"/>
      <c r="Z48" s="173"/>
      <c r="AA48" s="173"/>
      <c r="AB48" s="173"/>
      <c r="AC48" s="173"/>
      <c r="AD48" s="173"/>
    </row>
    <row r="49" spans="1:30" x14ac:dyDescent="0.25">
      <c r="A49" s="9"/>
      <c r="B49" s="165"/>
      <c r="C49" s="48"/>
      <c r="D49" s="165"/>
      <c r="E49" s="174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202"/>
      <c r="R49" s="202"/>
      <c r="S49" s="202"/>
      <c r="T49" s="202"/>
      <c r="U49" s="202"/>
      <c r="V49" s="202"/>
      <c r="W49" s="165"/>
      <c r="X49" s="48"/>
      <c r="Y49" s="173"/>
      <c r="Z49" s="173"/>
      <c r="AA49" s="173"/>
      <c r="AB49" s="173"/>
      <c r="AC49" s="173"/>
      <c r="AD49" s="173"/>
    </row>
    <row r="50" spans="1:30" x14ac:dyDescent="0.25">
      <c r="A50" s="9"/>
      <c r="B50" s="165"/>
      <c r="C50" s="48"/>
      <c r="D50" s="165"/>
      <c r="E50" s="174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202"/>
      <c r="R50" s="202"/>
      <c r="S50" s="202"/>
      <c r="T50" s="202"/>
      <c r="U50" s="202"/>
      <c r="V50" s="202"/>
      <c r="W50" s="165"/>
      <c r="X50" s="48"/>
      <c r="Y50" s="173"/>
      <c r="Z50" s="173"/>
      <c r="AA50" s="173"/>
      <c r="AB50" s="173"/>
      <c r="AC50" s="173"/>
      <c r="AD50" s="173"/>
    </row>
    <row r="51" spans="1:30" x14ac:dyDescent="0.25">
      <c r="A51" s="9"/>
      <c r="B51" s="165"/>
      <c r="C51" s="48"/>
      <c r="D51" s="165"/>
      <c r="E51" s="174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202"/>
      <c r="R51" s="202"/>
      <c r="S51" s="202"/>
      <c r="T51" s="202"/>
      <c r="U51" s="202"/>
      <c r="V51" s="202"/>
      <c r="W51" s="165"/>
      <c r="X51" s="48"/>
      <c r="Y51" s="173"/>
      <c r="Z51" s="173"/>
      <c r="AA51" s="173"/>
      <c r="AB51" s="173"/>
      <c r="AC51" s="173"/>
      <c r="AD51" s="173"/>
    </row>
    <row r="52" spans="1:30" x14ac:dyDescent="0.25">
      <c r="A52" s="9"/>
      <c r="B52" s="165"/>
      <c r="C52" s="48"/>
      <c r="D52" s="165"/>
      <c r="E52" s="174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202"/>
      <c r="R52" s="202"/>
      <c r="S52" s="202"/>
      <c r="T52" s="202"/>
      <c r="U52" s="202"/>
      <c r="V52" s="202"/>
      <c r="W52" s="165"/>
      <c r="X52" s="48"/>
      <c r="Y52" s="173"/>
      <c r="Z52" s="173"/>
      <c r="AA52" s="173"/>
      <c r="AB52" s="173"/>
      <c r="AC52" s="173"/>
      <c r="AD52" s="173"/>
    </row>
    <row r="53" spans="1:30" x14ac:dyDescent="0.25">
      <c r="A53" s="9"/>
      <c r="B53" s="165"/>
      <c r="C53" s="48"/>
      <c r="D53" s="165"/>
      <c r="E53" s="174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202"/>
      <c r="R53" s="202"/>
      <c r="S53" s="202"/>
      <c r="T53" s="202"/>
      <c r="U53" s="202"/>
      <c r="V53" s="202"/>
      <c r="W53" s="165"/>
      <c r="X53" s="48"/>
      <c r="Y53" s="173"/>
      <c r="Z53" s="173"/>
      <c r="AA53" s="173"/>
      <c r="AB53" s="173"/>
      <c r="AC53" s="173"/>
      <c r="AD53" s="173"/>
    </row>
    <row r="54" spans="1:30" x14ac:dyDescent="0.25">
      <c r="A54" s="9"/>
      <c r="B54" s="165"/>
      <c r="C54" s="48"/>
      <c r="D54" s="165"/>
      <c r="E54" s="174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202"/>
      <c r="R54" s="202"/>
      <c r="S54" s="202"/>
      <c r="T54" s="202"/>
      <c r="U54" s="202"/>
      <c r="V54" s="202"/>
      <c r="W54" s="165"/>
      <c r="X54" s="48"/>
      <c r="Y54" s="173"/>
      <c r="Z54" s="173"/>
      <c r="AA54" s="173"/>
      <c r="AB54" s="173"/>
      <c r="AC54" s="173"/>
      <c r="AD54" s="173"/>
    </row>
    <row r="55" spans="1:30" x14ac:dyDescent="0.25">
      <c r="A55" s="9"/>
      <c r="B55" s="165"/>
      <c r="C55" s="48"/>
      <c r="D55" s="165"/>
      <c r="E55" s="174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202"/>
      <c r="R55" s="202"/>
      <c r="S55" s="202"/>
      <c r="T55" s="202"/>
      <c r="U55" s="202"/>
      <c r="V55" s="202"/>
      <c r="W55" s="165"/>
      <c r="X55" s="48"/>
      <c r="Y55" s="173"/>
      <c r="Z55" s="173"/>
      <c r="AA55" s="173"/>
      <c r="AB55" s="173"/>
      <c r="AC55" s="173"/>
      <c r="AD55" s="173"/>
    </row>
    <row r="56" spans="1:30" x14ac:dyDescent="0.25">
      <c r="A56" s="9"/>
      <c r="B56" s="165"/>
      <c r="C56" s="48"/>
      <c r="D56" s="165"/>
      <c r="E56" s="174"/>
      <c r="G56" s="48"/>
      <c r="H56" s="51"/>
      <c r="I56" s="48"/>
      <c r="J56" s="24"/>
      <c r="K56" s="24"/>
      <c r="L56" s="24"/>
      <c r="M56" s="48"/>
      <c r="N56" s="48"/>
      <c r="O56" s="48"/>
      <c r="P56" s="48"/>
      <c r="Q56" s="202"/>
      <c r="R56" s="202"/>
      <c r="S56" s="202"/>
      <c r="T56" s="202"/>
      <c r="U56" s="202"/>
      <c r="V56" s="202"/>
      <c r="W56" s="165"/>
      <c r="X56" s="48"/>
      <c r="Y56" s="173"/>
      <c r="Z56" s="173"/>
      <c r="AA56" s="173"/>
      <c r="AB56" s="173"/>
      <c r="AC56" s="173"/>
      <c r="AD56" s="173"/>
    </row>
    <row r="57" spans="1:30" x14ac:dyDescent="0.25">
      <c r="A57" s="9"/>
      <c r="B57" s="165"/>
      <c r="C57" s="48"/>
      <c r="D57" s="165"/>
      <c r="E57" s="174"/>
      <c r="G57" s="48"/>
      <c r="H57" s="51"/>
      <c r="I57" s="48"/>
      <c r="J57" s="24"/>
      <c r="K57" s="24"/>
      <c r="L57" s="24"/>
      <c r="M57" s="48"/>
      <c r="N57" s="48"/>
      <c r="O57" s="48"/>
      <c r="P57" s="48"/>
      <c r="Q57" s="202"/>
      <c r="R57" s="202"/>
      <c r="S57" s="202"/>
      <c r="T57" s="202"/>
      <c r="U57" s="202"/>
      <c r="V57" s="202"/>
      <c r="W57" s="165"/>
      <c r="X57" s="48"/>
      <c r="Y57" s="173"/>
      <c r="Z57" s="173"/>
      <c r="AA57" s="173"/>
      <c r="AB57" s="173"/>
      <c r="AC57" s="173"/>
      <c r="AD57" s="173"/>
    </row>
    <row r="58" spans="1:30" x14ac:dyDescent="0.25">
      <c r="A58" s="9"/>
      <c r="B58" s="165"/>
      <c r="C58" s="48"/>
      <c r="D58" s="165"/>
      <c r="E58" s="174"/>
      <c r="G58" s="48"/>
      <c r="H58" s="51"/>
      <c r="I58" s="48"/>
      <c r="J58" s="24"/>
      <c r="K58" s="24"/>
      <c r="L58" s="24"/>
      <c r="M58" s="48"/>
      <c r="N58" s="48"/>
      <c r="O58" s="48"/>
      <c r="P58" s="48"/>
      <c r="Q58" s="202"/>
      <c r="R58" s="202"/>
      <c r="S58" s="202"/>
      <c r="T58" s="202"/>
      <c r="U58" s="202"/>
      <c r="V58" s="202"/>
      <c r="W58" s="165"/>
      <c r="X58" s="48"/>
      <c r="Y58" s="173"/>
      <c r="Z58" s="173"/>
      <c r="AA58" s="173"/>
      <c r="AB58" s="173"/>
      <c r="AC58" s="173"/>
      <c r="AD58" s="173"/>
    </row>
    <row r="59" spans="1:30" x14ac:dyDescent="0.25">
      <c r="A59" s="9"/>
      <c r="B59" s="165"/>
      <c r="C59" s="48"/>
      <c r="D59" s="165"/>
      <c r="E59" s="174"/>
      <c r="G59" s="48"/>
      <c r="H59" s="51"/>
      <c r="I59" s="48"/>
      <c r="J59" s="24"/>
      <c r="K59" s="24"/>
      <c r="L59" s="24"/>
      <c r="M59" s="48"/>
      <c r="N59" s="48"/>
      <c r="O59" s="48"/>
      <c r="P59" s="48"/>
      <c r="Q59" s="202"/>
      <c r="R59" s="202"/>
      <c r="S59" s="202"/>
      <c r="T59" s="202"/>
      <c r="U59" s="202"/>
      <c r="V59" s="202"/>
      <c r="W59" s="165"/>
      <c r="X59" s="48"/>
      <c r="Y59" s="173"/>
      <c r="Z59" s="173"/>
      <c r="AA59" s="173"/>
      <c r="AB59" s="173"/>
      <c r="AC59" s="173"/>
      <c r="AD59" s="173"/>
    </row>
    <row r="60" spans="1:30" x14ac:dyDescent="0.25">
      <c r="A60" s="9"/>
      <c r="B60" s="165"/>
      <c r="C60" s="48"/>
      <c r="D60" s="165"/>
      <c r="E60" s="174"/>
      <c r="G60" s="48"/>
      <c r="H60" s="51"/>
      <c r="I60" s="48"/>
      <c r="J60" s="24"/>
      <c r="K60" s="24"/>
      <c r="L60" s="24"/>
      <c r="M60" s="48"/>
      <c r="N60" s="48"/>
      <c r="O60" s="48"/>
      <c r="P60" s="48"/>
      <c r="Q60" s="202"/>
      <c r="R60" s="202"/>
      <c r="S60" s="202"/>
      <c r="T60" s="202"/>
      <c r="U60" s="202"/>
      <c r="V60" s="202"/>
      <c r="W60" s="165"/>
      <c r="X60" s="48"/>
      <c r="Y60" s="173"/>
      <c r="Z60" s="173"/>
      <c r="AA60" s="173"/>
      <c r="AB60" s="173"/>
      <c r="AC60" s="173"/>
      <c r="AD60" s="173"/>
    </row>
    <row r="61" spans="1:30" x14ac:dyDescent="0.25">
      <c r="A61" s="9"/>
      <c r="B61" s="165"/>
      <c r="C61" s="48"/>
      <c r="D61" s="165"/>
      <c r="E61" s="174"/>
      <c r="G61" s="48"/>
      <c r="H61" s="51"/>
      <c r="I61" s="48"/>
      <c r="J61" s="24"/>
      <c r="K61" s="24"/>
      <c r="L61" s="24"/>
      <c r="M61" s="48"/>
      <c r="N61" s="48"/>
      <c r="O61" s="48"/>
      <c r="P61" s="48"/>
      <c r="Q61" s="202"/>
      <c r="R61" s="202"/>
      <c r="S61" s="202"/>
      <c r="T61" s="202"/>
      <c r="U61" s="202"/>
      <c r="V61" s="202"/>
      <c r="W61" s="165"/>
      <c r="X61" s="48"/>
      <c r="Y61" s="173"/>
      <c r="Z61" s="173"/>
      <c r="AA61" s="173"/>
      <c r="AB61" s="173"/>
      <c r="AC61" s="173"/>
      <c r="AD61" s="173"/>
    </row>
    <row r="62" spans="1:30" x14ac:dyDescent="0.25">
      <c r="A62" s="9"/>
      <c r="B62" s="165"/>
      <c r="C62" s="48"/>
      <c r="D62" s="165"/>
      <c r="E62" s="174"/>
      <c r="G62" s="48"/>
      <c r="H62" s="51"/>
      <c r="I62" s="48"/>
      <c r="J62" s="24"/>
      <c r="K62" s="24"/>
      <c r="L62" s="24"/>
      <c r="M62" s="48"/>
      <c r="N62" s="48"/>
      <c r="O62" s="48"/>
      <c r="P62" s="48"/>
      <c r="Q62" s="202"/>
      <c r="R62" s="202"/>
      <c r="S62" s="202"/>
      <c r="T62" s="202"/>
      <c r="U62" s="202"/>
      <c r="V62" s="202"/>
      <c r="W62" s="165"/>
      <c r="X62" s="48"/>
      <c r="Y62" s="173"/>
      <c r="Z62" s="173"/>
      <c r="AA62" s="173"/>
      <c r="AB62" s="173"/>
      <c r="AC62" s="173"/>
      <c r="AD62" s="173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203"/>
      <c r="R66" s="203"/>
      <c r="S66" s="203"/>
      <c r="T66" s="203"/>
      <c r="U66" s="203"/>
      <c r="V66" s="203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03"/>
      <c r="R67" s="203"/>
      <c r="S67" s="203"/>
      <c r="T67" s="203"/>
      <c r="U67" s="203"/>
      <c r="V67" s="203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03"/>
      <c r="R68" s="203"/>
      <c r="S68" s="203"/>
      <c r="T68" s="203"/>
      <c r="U68" s="203"/>
      <c r="V68" s="203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03"/>
      <c r="R69" s="203"/>
      <c r="S69" s="203"/>
      <c r="T69" s="203"/>
      <c r="U69" s="203"/>
      <c r="V69" s="203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03"/>
      <c r="R70" s="203"/>
      <c r="S70" s="203"/>
      <c r="T70" s="203"/>
      <c r="U70" s="203"/>
      <c r="V70" s="203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03"/>
      <c r="R71" s="203"/>
      <c r="S71" s="203"/>
      <c r="T71" s="203"/>
      <c r="U71" s="203"/>
      <c r="V71" s="203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03"/>
      <c r="R72" s="203"/>
      <c r="S72" s="203"/>
      <c r="T72" s="203"/>
      <c r="U72" s="203"/>
      <c r="V72" s="203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03"/>
      <c r="R73" s="203"/>
      <c r="S73" s="203"/>
      <c r="T73" s="203"/>
      <c r="U73" s="203"/>
      <c r="V73" s="20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203"/>
      <c r="R74" s="203"/>
      <c r="S74" s="203"/>
      <c r="T74" s="203"/>
      <c r="U74" s="203"/>
      <c r="V74" s="203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203"/>
      <c r="R75" s="203"/>
      <c r="S75" s="203"/>
      <c r="T75" s="203"/>
      <c r="U75" s="203"/>
      <c r="V75" s="203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203"/>
      <c r="R76" s="203"/>
      <c r="S76" s="203"/>
      <c r="T76" s="203"/>
      <c r="U76" s="203"/>
      <c r="V76" s="203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203"/>
      <c r="R77" s="203"/>
      <c r="S77" s="203"/>
      <c r="T77" s="203"/>
      <c r="U77" s="203"/>
      <c r="V77" s="203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203"/>
      <c r="R78" s="203"/>
      <c r="S78" s="203"/>
      <c r="T78" s="203"/>
      <c r="U78" s="203"/>
      <c r="V78" s="203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203"/>
      <c r="R79" s="203"/>
      <c r="S79" s="203"/>
      <c r="T79" s="203"/>
      <c r="U79" s="203"/>
      <c r="V79" s="203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203"/>
      <c r="R80" s="203"/>
      <c r="S80" s="203"/>
      <c r="T80" s="203"/>
      <c r="U80" s="203"/>
      <c r="V80" s="203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203"/>
      <c r="R81" s="203"/>
      <c r="S81" s="203"/>
      <c r="T81" s="203"/>
      <c r="U81" s="203"/>
      <c r="V81" s="203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203"/>
      <c r="R82" s="203"/>
      <c r="S82" s="203"/>
      <c r="T82" s="203"/>
      <c r="U82" s="203"/>
      <c r="V82" s="203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03"/>
      <c r="R83" s="203"/>
      <c r="S83" s="203"/>
      <c r="T83" s="203"/>
      <c r="U83" s="203"/>
      <c r="V83" s="20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03"/>
      <c r="R84" s="203"/>
      <c r="S84" s="203"/>
      <c r="T84" s="203"/>
      <c r="U84" s="203"/>
      <c r="V84" s="203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03"/>
      <c r="R85" s="203"/>
      <c r="S85" s="203"/>
      <c r="T85" s="203"/>
      <c r="U85" s="203"/>
      <c r="V85" s="203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03"/>
      <c r="R86" s="203"/>
      <c r="S86" s="203"/>
      <c r="T86" s="203"/>
      <c r="U86" s="203"/>
      <c r="V86" s="203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03"/>
      <c r="R87" s="203"/>
      <c r="S87" s="203"/>
      <c r="T87" s="203"/>
      <c r="U87" s="203"/>
      <c r="V87" s="203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03"/>
      <c r="R88" s="203"/>
      <c r="S88" s="203"/>
      <c r="T88" s="203"/>
      <c r="U88" s="203"/>
      <c r="V88" s="203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03"/>
      <c r="R89" s="203"/>
      <c r="S89" s="203"/>
      <c r="T89" s="203"/>
      <c r="U89" s="203"/>
      <c r="V89" s="203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03"/>
      <c r="R90" s="203"/>
      <c r="S90" s="203"/>
      <c r="T90" s="203"/>
      <c r="U90" s="203"/>
      <c r="V90" s="203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03"/>
      <c r="R91" s="203"/>
      <c r="S91" s="203"/>
      <c r="T91" s="203"/>
      <c r="U91" s="203"/>
      <c r="V91" s="203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="97" zoomScaleNormal="97" workbookViewId="0"/>
  </sheetViews>
  <sheetFormatPr defaultRowHeight="15" x14ac:dyDescent="0.2"/>
  <cols>
    <col min="1" max="1" width="0.7109375" style="97" customWidth="1"/>
    <col min="2" max="2" width="7.7109375" style="106" customWidth="1"/>
    <col min="3" max="3" width="8.28515625" style="170" customWidth="1"/>
    <col min="4" max="4" width="6.5703125" style="106" customWidth="1"/>
    <col min="5" max="7" width="5.7109375" style="107" customWidth="1"/>
    <col min="8" max="8" width="10.7109375" style="107" customWidth="1"/>
    <col min="9" max="9" width="0.5703125" style="107" customWidth="1"/>
    <col min="10" max="12" width="5.7109375" style="107" customWidth="1"/>
    <col min="13" max="13" width="10.7109375" style="107" customWidth="1"/>
    <col min="14" max="16" width="5.7109375" style="107" customWidth="1"/>
    <col min="17" max="17" width="10.5703125" style="107" customWidth="1"/>
    <col min="18" max="20" width="3.7109375" style="108" customWidth="1"/>
    <col min="21" max="21" width="28.85546875" style="97" customWidth="1"/>
    <col min="22" max="22" width="86.140625" style="97" customWidth="1"/>
    <col min="23" max="23" width="49" style="97" customWidth="1"/>
    <col min="24" max="24" width="20.5703125" style="97" customWidth="1"/>
    <col min="25" max="16384" width="9.140625" style="97"/>
  </cols>
  <sheetData>
    <row r="1" spans="1:25" ht="23.1" customHeight="1" x14ac:dyDescent="0.3">
      <c r="A1" s="48"/>
      <c r="B1" s="92" t="s">
        <v>55</v>
      </c>
      <c r="C1" s="110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  <c r="S1" s="95"/>
      <c r="T1" s="95"/>
      <c r="U1" s="96"/>
      <c r="V1" s="1"/>
      <c r="W1" s="1"/>
      <c r="X1" s="1"/>
    </row>
    <row r="2" spans="1:25" s="116" customFormat="1" ht="20.100000000000001" customHeight="1" x14ac:dyDescent="0.25">
      <c r="A2" s="111"/>
      <c r="B2" s="98" t="s">
        <v>39</v>
      </c>
      <c r="C2" s="112"/>
      <c r="D2" s="100"/>
      <c r="E2" s="100" t="s">
        <v>40</v>
      </c>
      <c r="F2" s="99"/>
      <c r="G2" s="113"/>
      <c r="H2" s="113"/>
      <c r="I2" s="114"/>
      <c r="J2" s="11"/>
      <c r="K2" s="114"/>
      <c r="L2" s="11"/>
      <c r="M2" s="114"/>
      <c r="N2" s="114"/>
      <c r="O2" s="11"/>
      <c r="P2" s="114"/>
      <c r="Q2" s="113"/>
      <c r="R2" s="11"/>
      <c r="S2" s="11"/>
      <c r="T2" s="11"/>
      <c r="U2" s="31"/>
      <c r="V2" s="115"/>
      <c r="W2" s="115"/>
      <c r="X2" s="115"/>
      <c r="Y2" s="115"/>
    </row>
    <row r="3" spans="1:25" s="116" customFormat="1" ht="15" customHeight="1" x14ac:dyDescent="0.25">
      <c r="A3" s="111"/>
      <c r="B3" s="30" t="s">
        <v>56</v>
      </c>
      <c r="C3" s="117" t="s">
        <v>13</v>
      </c>
      <c r="D3" s="118"/>
      <c r="E3" s="119"/>
      <c r="F3" s="118"/>
      <c r="G3" s="118"/>
      <c r="H3" s="120"/>
      <c r="I3" s="121"/>
      <c r="J3" s="122" t="s">
        <v>15</v>
      </c>
      <c r="K3" s="123"/>
      <c r="L3" s="124"/>
      <c r="M3" s="120"/>
      <c r="N3" s="122" t="s">
        <v>16</v>
      </c>
      <c r="O3" s="123"/>
      <c r="P3" s="17"/>
      <c r="Q3" s="120"/>
      <c r="R3" s="125" t="s">
        <v>57</v>
      </c>
      <c r="S3" s="118"/>
      <c r="T3" s="120"/>
      <c r="U3" s="126" t="s">
        <v>58</v>
      </c>
      <c r="V3" s="115"/>
      <c r="W3" s="115"/>
      <c r="X3" s="115"/>
      <c r="Y3" s="115"/>
    </row>
    <row r="4" spans="1:25" s="128" customFormat="1" ht="15" customHeight="1" x14ac:dyDescent="0.25">
      <c r="A4" s="111"/>
      <c r="B4" s="18" t="s">
        <v>0</v>
      </c>
      <c r="C4" s="16" t="s">
        <v>1</v>
      </c>
      <c r="D4" s="18" t="s">
        <v>4</v>
      </c>
      <c r="E4" s="18" t="s">
        <v>59</v>
      </c>
      <c r="F4" s="18" t="s">
        <v>60</v>
      </c>
      <c r="G4" s="15" t="s">
        <v>32</v>
      </c>
      <c r="H4" s="18" t="s">
        <v>61</v>
      </c>
      <c r="I4" s="38"/>
      <c r="J4" s="18" t="s">
        <v>59</v>
      </c>
      <c r="K4" s="18" t="s">
        <v>60</v>
      </c>
      <c r="L4" s="127" t="s">
        <v>32</v>
      </c>
      <c r="M4" s="18" t="s">
        <v>61</v>
      </c>
      <c r="N4" s="18" t="s">
        <v>59</v>
      </c>
      <c r="O4" s="18" t="s">
        <v>60</v>
      </c>
      <c r="P4" s="18" t="s">
        <v>32</v>
      </c>
      <c r="Q4" s="18" t="s">
        <v>61</v>
      </c>
      <c r="R4" s="15">
        <v>1</v>
      </c>
      <c r="S4" s="17">
        <v>2</v>
      </c>
      <c r="T4" s="18">
        <v>3</v>
      </c>
      <c r="U4" s="120"/>
      <c r="V4" s="115"/>
      <c r="W4" s="115"/>
      <c r="X4" s="115"/>
      <c r="Y4" s="115"/>
    </row>
    <row r="5" spans="1:25" s="128" customFormat="1" ht="15" customHeight="1" x14ac:dyDescent="0.25">
      <c r="A5" s="111"/>
      <c r="B5" s="33">
        <v>2006</v>
      </c>
      <c r="C5" s="35" t="s">
        <v>37</v>
      </c>
      <c r="D5" s="129" t="s">
        <v>34</v>
      </c>
      <c r="E5" s="35" t="s">
        <v>62</v>
      </c>
      <c r="F5" s="130"/>
      <c r="G5" s="129"/>
      <c r="H5" s="131"/>
      <c r="I5" s="38"/>
      <c r="J5" s="30"/>
      <c r="K5" s="30"/>
      <c r="L5" s="30"/>
      <c r="M5" s="57"/>
      <c r="N5" s="30">
        <v>6</v>
      </c>
      <c r="O5" s="30">
        <v>1</v>
      </c>
      <c r="P5" s="30">
        <v>5</v>
      </c>
      <c r="Q5" s="57">
        <f>PRODUCT(O5/N5)</f>
        <v>0.16666666666666666</v>
      </c>
      <c r="R5" s="31"/>
      <c r="S5" s="32"/>
      <c r="T5" s="30"/>
      <c r="U5" s="126" t="s">
        <v>63</v>
      </c>
      <c r="V5" s="115"/>
      <c r="W5" s="115"/>
      <c r="X5" s="115"/>
      <c r="Y5" s="115"/>
    </row>
    <row r="6" spans="1:25" s="128" customFormat="1" ht="15" customHeight="1" x14ac:dyDescent="0.25">
      <c r="A6" s="111"/>
      <c r="B6" s="33">
        <v>2007</v>
      </c>
      <c r="C6" s="35" t="s">
        <v>37</v>
      </c>
      <c r="D6" s="129" t="s">
        <v>34</v>
      </c>
      <c r="E6" s="35" t="s">
        <v>64</v>
      </c>
      <c r="F6" s="130"/>
      <c r="G6" s="86"/>
      <c r="H6" s="131"/>
      <c r="I6" s="38"/>
      <c r="J6" s="30"/>
      <c r="K6" s="30"/>
      <c r="L6" s="30"/>
      <c r="M6" s="57"/>
      <c r="N6" s="30"/>
      <c r="O6" s="30"/>
      <c r="P6" s="30"/>
      <c r="Q6" s="57"/>
      <c r="R6" s="31"/>
      <c r="S6" s="32"/>
      <c r="T6" s="30"/>
      <c r="U6" s="126"/>
      <c r="V6" s="115"/>
      <c r="W6" s="115"/>
      <c r="X6" s="115"/>
      <c r="Y6" s="115"/>
    </row>
    <row r="7" spans="1:25" s="128" customFormat="1" ht="15" customHeight="1" x14ac:dyDescent="0.25">
      <c r="A7" s="111"/>
      <c r="B7" s="132" t="s">
        <v>7</v>
      </c>
      <c r="C7" s="22"/>
      <c r="D7" s="133"/>
      <c r="E7" s="127">
        <f>SUM(E5:E6)</f>
        <v>0</v>
      </c>
      <c r="F7" s="127">
        <f>SUM(F5:F6)</f>
        <v>0</v>
      </c>
      <c r="G7" s="127">
        <f>SUM(G5:G6)</f>
        <v>0</v>
      </c>
      <c r="H7" s="134">
        <v>0</v>
      </c>
      <c r="I7" s="38"/>
      <c r="J7" s="127">
        <f>SUM(J5:J6)</f>
        <v>0</v>
      </c>
      <c r="K7" s="127">
        <f>SUM(K5:K6)</f>
        <v>0</v>
      </c>
      <c r="L7" s="127">
        <f>SUM(L5:L6)</f>
        <v>0</v>
      </c>
      <c r="M7" s="134">
        <v>0</v>
      </c>
      <c r="N7" s="127">
        <f>SUM(N5:N6)</f>
        <v>6</v>
      </c>
      <c r="O7" s="127">
        <f>SUM(O5:O6)</f>
        <v>1</v>
      </c>
      <c r="P7" s="127">
        <f>SUM(P5:P6)</f>
        <v>5</v>
      </c>
      <c r="Q7" s="134">
        <f>PRODUCT(O7/N7)</f>
        <v>0.16666666666666666</v>
      </c>
      <c r="R7" s="127">
        <f>SUM(R5:R6)</f>
        <v>0</v>
      </c>
      <c r="S7" s="127">
        <f>SUM(S5:S6)</f>
        <v>0</v>
      </c>
      <c r="T7" s="127">
        <f>SUM(T5:T6)</f>
        <v>0</v>
      </c>
      <c r="U7" s="126"/>
      <c r="V7" s="115"/>
      <c r="W7" s="115"/>
      <c r="X7" s="115"/>
      <c r="Y7" s="115"/>
    </row>
    <row r="8" spans="1:25" s="116" customFormat="1" ht="15" customHeight="1" x14ac:dyDescent="0.25">
      <c r="A8" s="111"/>
      <c r="B8" s="135"/>
      <c r="C8" s="136"/>
      <c r="D8" s="137"/>
      <c r="E8" s="137"/>
      <c r="F8" s="137"/>
      <c r="G8" s="137"/>
      <c r="H8" s="137"/>
      <c r="I8" s="138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9"/>
      <c r="V8" s="115"/>
      <c r="W8" s="115"/>
      <c r="X8" s="115"/>
      <c r="Y8" s="115"/>
    </row>
    <row r="9" spans="1:25" s="128" customFormat="1" ht="15" customHeight="1" x14ac:dyDescent="0.25">
      <c r="A9" s="111"/>
      <c r="B9" s="125" t="s">
        <v>25</v>
      </c>
      <c r="C9" s="140"/>
      <c r="D9" s="141"/>
      <c r="E9" s="123" t="s">
        <v>59</v>
      </c>
      <c r="F9" s="123" t="s">
        <v>60</v>
      </c>
      <c r="G9" s="120" t="s">
        <v>32</v>
      </c>
      <c r="H9" s="123" t="s">
        <v>61</v>
      </c>
      <c r="I9" s="24"/>
      <c r="J9" s="142" t="s">
        <v>65</v>
      </c>
      <c r="K9" s="133"/>
      <c r="L9" s="133"/>
      <c r="M9" s="18" t="s">
        <v>66</v>
      </c>
      <c r="N9" s="18" t="s">
        <v>59</v>
      </c>
      <c r="O9" s="18" t="s">
        <v>60</v>
      </c>
      <c r="P9" s="18" t="s">
        <v>32</v>
      </c>
      <c r="Q9" s="18" t="s">
        <v>61</v>
      </c>
      <c r="R9" s="143"/>
      <c r="S9" s="144"/>
      <c r="T9" s="145"/>
      <c r="U9" s="146"/>
      <c r="V9" s="115"/>
      <c r="W9" s="115"/>
      <c r="X9" s="115"/>
      <c r="Y9" s="115"/>
    </row>
    <row r="10" spans="1:25" s="128" customFormat="1" ht="15" customHeight="1" x14ac:dyDescent="0.2">
      <c r="A10" s="111"/>
      <c r="B10" s="147" t="s">
        <v>13</v>
      </c>
      <c r="C10" s="113"/>
      <c r="D10" s="148"/>
      <c r="E10" s="30"/>
      <c r="F10" s="30"/>
      <c r="G10" s="30"/>
      <c r="H10" s="57"/>
      <c r="I10" s="24"/>
      <c r="J10" s="147" t="s">
        <v>67</v>
      </c>
      <c r="K10" s="113"/>
      <c r="L10" s="113"/>
      <c r="M10" s="149"/>
      <c r="N10" s="30"/>
      <c r="O10" s="30"/>
      <c r="P10" s="30"/>
      <c r="Q10" s="57"/>
      <c r="R10" s="150"/>
      <c r="S10" s="151"/>
      <c r="T10" s="152"/>
      <c r="U10" s="153"/>
      <c r="V10" s="115"/>
      <c r="W10" s="115"/>
      <c r="X10" s="115"/>
      <c r="Y10" s="115"/>
    </row>
    <row r="11" spans="1:25" s="128" customFormat="1" ht="15" customHeight="1" x14ac:dyDescent="0.2">
      <c r="A11" s="111"/>
      <c r="B11" s="154" t="s">
        <v>15</v>
      </c>
      <c r="C11" s="155"/>
      <c r="D11" s="156"/>
      <c r="E11" s="30"/>
      <c r="F11" s="30"/>
      <c r="G11" s="30"/>
      <c r="H11" s="57"/>
      <c r="I11" s="24"/>
      <c r="J11" s="157" t="s">
        <v>68</v>
      </c>
      <c r="K11" s="158"/>
      <c r="L11" s="158"/>
      <c r="M11" s="149"/>
      <c r="N11" s="30"/>
      <c r="O11" s="30"/>
      <c r="P11" s="30"/>
      <c r="Q11" s="57"/>
      <c r="R11" s="150"/>
      <c r="S11" s="159"/>
      <c r="T11" s="160"/>
      <c r="U11" s="161"/>
      <c r="V11" s="115"/>
      <c r="W11" s="115"/>
      <c r="X11" s="115"/>
      <c r="Y11" s="115"/>
    </row>
    <row r="12" spans="1:25" s="128" customFormat="1" ht="15" customHeight="1" x14ac:dyDescent="0.2">
      <c r="A12" s="111"/>
      <c r="B12" s="147" t="s">
        <v>16</v>
      </c>
      <c r="C12" s="113"/>
      <c r="D12" s="148"/>
      <c r="E12" s="30">
        <f>SUM(N7)</f>
        <v>6</v>
      </c>
      <c r="F12" s="30">
        <f>SUM(O7)</f>
        <v>1</v>
      </c>
      <c r="G12" s="30">
        <f>SUM(P7)</f>
        <v>5</v>
      </c>
      <c r="H12" s="57">
        <f>PRODUCT(F12/E12)</f>
        <v>0.16666666666666666</v>
      </c>
      <c r="I12" s="24"/>
      <c r="J12" s="147" t="s">
        <v>69</v>
      </c>
      <c r="K12" s="113"/>
      <c r="L12" s="11"/>
      <c r="M12" s="149"/>
      <c r="N12" s="30"/>
      <c r="O12" s="30"/>
      <c r="P12" s="30"/>
      <c r="Q12" s="57"/>
      <c r="R12" s="150"/>
      <c r="S12" s="151"/>
      <c r="T12" s="160"/>
      <c r="U12" s="161"/>
      <c r="V12" s="115"/>
      <c r="W12" s="115"/>
      <c r="X12" s="115"/>
      <c r="Y12" s="115"/>
    </row>
    <row r="13" spans="1:25" s="128" customFormat="1" ht="15" customHeight="1" x14ac:dyDescent="0.2">
      <c r="A13" s="111"/>
      <c r="B13" s="144" t="s">
        <v>26</v>
      </c>
      <c r="C13" s="20"/>
      <c r="D13" s="162"/>
      <c r="E13" s="18">
        <f>SUM(E10:E12)</f>
        <v>6</v>
      </c>
      <c r="F13" s="18">
        <f>SUM(F10:F12)</f>
        <v>1</v>
      </c>
      <c r="G13" s="18">
        <f>SUM(G10:G12)</f>
        <v>5</v>
      </c>
      <c r="H13" s="45">
        <f>PRODUCT(F13/E13)</f>
        <v>0.16666666666666666</v>
      </c>
      <c r="I13" s="24"/>
      <c r="J13" s="144" t="s">
        <v>26</v>
      </c>
      <c r="K13" s="162"/>
      <c r="L13" s="162"/>
      <c r="M13" s="18"/>
      <c r="N13" s="18"/>
      <c r="O13" s="18"/>
      <c r="P13" s="18"/>
      <c r="Q13" s="45"/>
      <c r="R13" s="163"/>
      <c r="S13" s="144"/>
      <c r="T13" s="162"/>
      <c r="U13" s="164"/>
      <c r="V13" s="115"/>
      <c r="W13" s="115"/>
      <c r="X13" s="115"/>
      <c r="Y13" s="115"/>
    </row>
    <row r="14" spans="1:25" s="168" customFormat="1" ht="15" customHeight="1" x14ac:dyDescent="0.2">
      <c r="A14" s="111"/>
      <c r="B14" s="111"/>
      <c r="C14" s="165"/>
      <c r="D14" s="166"/>
      <c r="E14" s="111"/>
      <c r="F14" s="24"/>
      <c r="G14" s="24"/>
      <c r="H14" s="24"/>
      <c r="I14" s="167"/>
      <c r="J14" s="111"/>
      <c r="K14" s="24"/>
      <c r="L14" s="24"/>
      <c r="M14" s="24"/>
      <c r="N14" s="111"/>
      <c r="O14" s="24"/>
      <c r="P14" s="24"/>
      <c r="Q14" s="24"/>
      <c r="R14" s="111"/>
      <c r="S14" s="111"/>
      <c r="T14" s="111"/>
      <c r="U14" s="115"/>
      <c r="V14" s="115"/>
      <c r="W14" s="115"/>
      <c r="X14" s="115"/>
      <c r="Y14" s="115"/>
    </row>
    <row r="15" spans="1:25" s="168" customFormat="1" ht="15" customHeight="1" x14ac:dyDescent="0.2">
      <c r="A15" s="111"/>
      <c r="B15" s="111" t="s">
        <v>70</v>
      </c>
      <c r="C15" s="165" t="s">
        <v>38</v>
      </c>
      <c r="D15" s="111"/>
      <c r="E15" s="111"/>
      <c r="F15" s="24"/>
      <c r="G15" s="24"/>
      <c r="H15" s="24"/>
      <c r="I15" s="91"/>
      <c r="J15" s="111"/>
      <c r="K15" s="24"/>
      <c r="L15" s="24"/>
      <c r="M15" s="24"/>
      <c r="N15" s="111"/>
      <c r="O15" s="24"/>
      <c r="P15" s="24"/>
      <c r="Q15" s="24"/>
      <c r="R15" s="111"/>
      <c r="S15" s="111"/>
      <c r="T15" s="111"/>
      <c r="U15" s="115"/>
      <c r="V15" s="115"/>
      <c r="W15" s="115"/>
      <c r="X15" s="115"/>
      <c r="Y15" s="115"/>
    </row>
    <row r="16" spans="1:25" s="105" customFormat="1" ht="15" customHeight="1" x14ac:dyDescent="0.2">
      <c r="A16" s="48"/>
      <c r="B16" s="102"/>
      <c r="C16" s="169"/>
      <c r="D16" s="103"/>
      <c r="E16" s="102"/>
      <c r="F16" s="101"/>
      <c r="G16" s="101"/>
      <c r="H16" s="101"/>
      <c r="I16" s="104"/>
      <c r="J16" s="102"/>
      <c r="K16" s="101"/>
      <c r="L16" s="101"/>
      <c r="M16" s="101"/>
      <c r="N16" s="102"/>
      <c r="O16" s="101"/>
      <c r="P16" s="101"/>
      <c r="Q16" s="101"/>
      <c r="R16" s="102"/>
      <c r="S16" s="102"/>
      <c r="T16" s="102"/>
      <c r="U16" s="1"/>
      <c r="V16" s="1"/>
      <c r="W16" s="1"/>
      <c r="X16" s="1"/>
      <c r="Y16" s="1"/>
    </row>
    <row r="17" spans="1:25" s="105" customFormat="1" ht="15" customHeight="1" x14ac:dyDescent="0.2">
      <c r="A17" s="48"/>
      <c r="B17" s="102"/>
      <c r="C17" s="169"/>
      <c r="D17" s="103"/>
      <c r="E17" s="102"/>
      <c r="F17" s="101"/>
      <c r="G17" s="101"/>
      <c r="H17" s="101"/>
      <c r="I17" s="104"/>
      <c r="J17" s="102"/>
      <c r="K17" s="101"/>
      <c r="L17" s="101"/>
      <c r="M17" s="101"/>
      <c r="N17" s="102"/>
      <c r="O17" s="101"/>
      <c r="P17" s="101"/>
      <c r="Q17" s="101"/>
      <c r="R17" s="102"/>
      <c r="S17" s="102"/>
      <c r="T17" s="102"/>
      <c r="U17" s="1"/>
      <c r="V17" s="1"/>
      <c r="W17" s="1"/>
      <c r="X17" s="1"/>
      <c r="Y17" s="1"/>
    </row>
    <row r="18" spans="1:25" s="105" customFormat="1" ht="15" customHeight="1" x14ac:dyDescent="0.2">
      <c r="A18" s="48"/>
      <c r="B18" s="102"/>
      <c r="C18" s="169"/>
      <c r="D18" s="103"/>
      <c r="E18" s="102"/>
      <c r="F18" s="101"/>
      <c r="G18" s="101"/>
      <c r="H18" s="101"/>
      <c r="I18" s="104"/>
      <c r="J18" s="102"/>
      <c r="K18" s="101"/>
      <c r="L18" s="101"/>
      <c r="M18" s="101"/>
      <c r="N18" s="102"/>
      <c r="O18" s="101"/>
      <c r="P18" s="101"/>
      <c r="Q18" s="101"/>
      <c r="R18" s="102"/>
      <c r="S18" s="102"/>
      <c r="T18" s="102"/>
      <c r="U18" s="1"/>
      <c r="V18" s="1"/>
      <c r="W18" s="1"/>
      <c r="X18" s="1"/>
      <c r="Y18" s="1"/>
    </row>
    <row r="19" spans="1:25" s="105" customFormat="1" ht="15" customHeight="1" x14ac:dyDescent="0.2">
      <c r="A19" s="48"/>
      <c r="B19" s="102"/>
      <c r="C19" s="169"/>
      <c r="D19" s="103"/>
      <c r="E19" s="102"/>
      <c r="F19" s="101"/>
      <c r="G19" s="101"/>
      <c r="H19" s="101"/>
      <c r="I19" s="104"/>
      <c r="J19" s="102"/>
      <c r="K19" s="101"/>
      <c r="L19" s="101"/>
      <c r="M19" s="101"/>
      <c r="N19" s="102"/>
      <c r="O19" s="101"/>
      <c r="P19" s="101"/>
      <c r="Q19" s="101"/>
      <c r="R19" s="102"/>
      <c r="S19" s="102"/>
      <c r="T19" s="102"/>
      <c r="U19" s="1"/>
      <c r="V19" s="1"/>
      <c r="W19" s="1"/>
      <c r="X19" s="1"/>
      <c r="Y19" s="1"/>
    </row>
    <row r="20" spans="1:25" s="105" customFormat="1" ht="15" customHeight="1" x14ac:dyDescent="0.2">
      <c r="A20" s="48"/>
      <c r="B20" s="102"/>
      <c r="C20" s="169"/>
      <c r="D20" s="103"/>
      <c r="E20" s="102"/>
      <c r="F20" s="101"/>
      <c r="G20" s="101"/>
      <c r="H20" s="101"/>
      <c r="I20" s="104"/>
      <c r="J20" s="102"/>
      <c r="K20" s="101"/>
      <c r="L20" s="101"/>
      <c r="M20" s="101"/>
      <c r="N20" s="102"/>
      <c r="O20" s="101"/>
      <c r="P20" s="101"/>
      <c r="Q20" s="101"/>
      <c r="R20" s="102"/>
      <c r="S20" s="102"/>
      <c r="T20" s="102"/>
      <c r="U20" s="1"/>
      <c r="V20" s="1"/>
      <c r="W20" s="1"/>
      <c r="X20" s="1"/>
      <c r="Y20" s="1"/>
    </row>
    <row r="21" spans="1:25" s="105" customFormat="1" ht="15" customHeight="1" x14ac:dyDescent="0.2">
      <c r="A21" s="48"/>
      <c r="B21" s="102"/>
      <c r="C21" s="169"/>
      <c r="D21" s="103"/>
      <c r="E21" s="102"/>
      <c r="F21" s="101"/>
      <c r="G21" s="101"/>
      <c r="H21" s="101"/>
      <c r="I21" s="104"/>
      <c r="J21" s="102"/>
      <c r="K21" s="101"/>
      <c r="L21" s="101"/>
      <c r="M21" s="101"/>
      <c r="N21" s="102"/>
      <c r="O21" s="101"/>
      <c r="P21" s="101"/>
      <c r="Q21" s="101"/>
      <c r="R21" s="102"/>
      <c r="S21" s="102"/>
      <c r="T21" s="102"/>
      <c r="U21" s="1"/>
      <c r="V21" s="1"/>
      <c r="W21" s="1"/>
      <c r="X21" s="1"/>
      <c r="Y21" s="1"/>
    </row>
    <row r="22" spans="1:25" s="105" customFormat="1" ht="15" customHeight="1" x14ac:dyDescent="0.2">
      <c r="A22" s="48"/>
      <c r="B22" s="102"/>
      <c r="C22" s="169"/>
      <c r="D22" s="103"/>
      <c r="E22" s="102"/>
      <c r="F22" s="101"/>
      <c r="G22" s="101"/>
      <c r="H22" s="101"/>
      <c r="I22" s="104"/>
      <c r="J22" s="102"/>
      <c r="K22" s="101"/>
      <c r="L22" s="101"/>
      <c r="M22" s="101"/>
      <c r="N22" s="102"/>
      <c r="O22" s="101"/>
      <c r="P22" s="101"/>
      <c r="Q22" s="101"/>
      <c r="R22" s="102"/>
      <c r="S22" s="102"/>
      <c r="T22" s="102"/>
      <c r="U22" s="1"/>
      <c r="V22" s="1"/>
      <c r="W22" s="1"/>
      <c r="X22" s="1"/>
      <c r="Y22" s="1"/>
    </row>
    <row r="23" spans="1:25" s="105" customFormat="1" ht="15" customHeight="1" x14ac:dyDescent="0.2">
      <c r="A23" s="48"/>
      <c r="B23" s="102"/>
      <c r="C23" s="169"/>
      <c r="D23" s="103"/>
      <c r="E23" s="102"/>
      <c r="F23" s="101"/>
      <c r="G23" s="101"/>
      <c r="H23" s="101"/>
      <c r="I23" s="104"/>
      <c r="J23" s="102"/>
      <c r="K23" s="101"/>
      <c r="L23" s="101"/>
      <c r="M23" s="101"/>
      <c r="N23" s="102"/>
      <c r="O23" s="101"/>
      <c r="P23" s="101"/>
      <c r="Q23" s="101"/>
      <c r="R23" s="102"/>
      <c r="S23" s="102"/>
      <c r="T23" s="102"/>
      <c r="U23" s="1"/>
      <c r="V23" s="1"/>
      <c r="W23" s="1"/>
      <c r="X23" s="1"/>
      <c r="Y23" s="1"/>
    </row>
    <row r="24" spans="1:25" s="105" customFormat="1" ht="15" customHeight="1" x14ac:dyDescent="0.2">
      <c r="A24" s="48"/>
      <c r="B24" s="102"/>
      <c r="C24" s="169"/>
      <c r="D24" s="103"/>
      <c r="E24" s="102"/>
      <c r="F24" s="101"/>
      <c r="G24" s="101"/>
      <c r="H24" s="101"/>
      <c r="I24" s="104"/>
      <c r="J24" s="102"/>
      <c r="K24" s="101"/>
      <c r="L24" s="101"/>
      <c r="M24" s="101"/>
      <c r="N24" s="102"/>
      <c r="O24" s="101"/>
      <c r="P24" s="101"/>
      <c r="Q24" s="101"/>
      <c r="R24" s="102"/>
      <c r="S24" s="102"/>
      <c r="T24" s="102"/>
      <c r="U24" s="1"/>
      <c r="V24" s="1"/>
      <c r="W24" s="1"/>
      <c r="X24" s="1"/>
      <c r="Y24" s="1"/>
    </row>
    <row r="25" spans="1:25" s="105" customFormat="1" ht="15" customHeight="1" x14ac:dyDescent="0.2">
      <c r="A25" s="48"/>
      <c r="B25" s="102"/>
      <c r="C25" s="169"/>
      <c r="D25" s="103"/>
      <c r="E25" s="102"/>
      <c r="F25" s="101"/>
      <c r="G25" s="101"/>
      <c r="H25" s="101"/>
      <c r="I25" s="104"/>
      <c r="J25" s="102"/>
      <c r="K25" s="101"/>
      <c r="L25" s="101"/>
      <c r="M25" s="101"/>
      <c r="N25" s="102"/>
      <c r="O25" s="101"/>
      <c r="P25" s="101"/>
      <c r="Q25" s="101"/>
      <c r="R25" s="102"/>
      <c r="S25" s="102"/>
      <c r="T25" s="102"/>
      <c r="U25" s="1"/>
      <c r="V25" s="1"/>
      <c r="W25" s="1"/>
      <c r="X25" s="1"/>
      <c r="Y25" s="1"/>
    </row>
    <row r="26" spans="1:25" s="105" customFormat="1" ht="15" customHeight="1" x14ac:dyDescent="0.2">
      <c r="A26" s="48"/>
      <c r="B26" s="102"/>
      <c r="C26" s="169"/>
      <c r="D26" s="103"/>
      <c r="E26" s="102"/>
      <c r="F26" s="101"/>
      <c r="G26" s="101"/>
      <c r="H26" s="101"/>
      <c r="I26" s="104"/>
      <c r="J26" s="102"/>
      <c r="K26" s="101"/>
      <c r="L26" s="101"/>
      <c r="M26" s="101"/>
      <c r="N26" s="102"/>
      <c r="O26" s="101"/>
      <c r="P26" s="101"/>
      <c r="Q26" s="101"/>
      <c r="R26" s="102"/>
      <c r="S26" s="102"/>
      <c r="T26" s="102"/>
      <c r="U26" s="1"/>
      <c r="V26" s="1"/>
      <c r="W26" s="1"/>
      <c r="X26" s="1"/>
      <c r="Y26" s="1"/>
    </row>
    <row r="27" spans="1:25" s="105" customFormat="1" ht="15" customHeight="1" x14ac:dyDescent="0.2">
      <c r="A27" s="48"/>
      <c r="B27" s="102"/>
      <c r="C27" s="169"/>
      <c r="D27" s="103"/>
      <c r="E27" s="102"/>
      <c r="F27" s="101"/>
      <c r="G27" s="101"/>
      <c r="H27" s="101"/>
      <c r="I27" s="104"/>
      <c r="J27" s="102"/>
      <c r="K27" s="101"/>
      <c r="L27" s="101"/>
      <c r="M27" s="101"/>
      <c r="N27" s="102"/>
      <c r="O27" s="101"/>
      <c r="P27" s="101"/>
      <c r="Q27" s="101"/>
      <c r="R27" s="102"/>
      <c r="S27" s="102"/>
      <c r="T27" s="102"/>
      <c r="U27" s="1"/>
      <c r="V27" s="1"/>
      <c r="W27" s="1"/>
      <c r="X27" s="1"/>
      <c r="Y27" s="1"/>
    </row>
    <row r="28" spans="1:25" s="105" customFormat="1" ht="15" customHeight="1" x14ac:dyDescent="0.2">
      <c r="A28" s="48"/>
      <c r="B28" s="102"/>
      <c r="C28" s="169"/>
      <c r="D28" s="103"/>
      <c r="E28" s="102"/>
      <c r="F28" s="101"/>
      <c r="G28" s="101"/>
      <c r="H28" s="101"/>
      <c r="I28" s="104"/>
      <c r="J28" s="102"/>
      <c r="K28" s="101"/>
      <c r="L28" s="101"/>
      <c r="M28" s="101"/>
      <c r="N28" s="102"/>
      <c r="O28" s="101"/>
      <c r="P28" s="101"/>
      <c r="Q28" s="101"/>
      <c r="R28" s="102"/>
      <c r="S28" s="102"/>
      <c r="T28" s="102"/>
      <c r="U28" s="1"/>
      <c r="V28" s="1"/>
      <c r="W28" s="1"/>
      <c r="X28" s="1"/>
      <c r="Y28" s="1"/>
    </row>
    <row r="29" spans="1:25" s="105" customFormat="1" ht="15" customHeight="1" x14ac:dyDescent="0.2">
      <c r="A29" s="48"/>
      <c r="B29" s="102"/>
      <c r="C29" s="169"/>
      <c r="D29" s="103"/>
      <c r="E29" s="102"/>
      <c r="F29" s="101"/>
      <c r="G29" s="101"/>
      <c r="H29" s="101"/>
      <c r="I29" s="104"/>
      <c r="J29" s="102"/>
      <c r="K29" s="101"/>
      <c r="L29" s="101"/>
      <c r="M29" s="101"/>
      <c r="N29" s="102"/>
      <c r="O29" s="101"/>
      <c r="P29" s="101"/>
      <c r="Q29" s="101"/>
      <c r="R29" s="102"/>
      <c r="S29" s="102"/>
      <c r="T29" s="102"/>
      <c r="U29" s="1"/>
      <c r="V29" s="1"/>
      <c r="W29" s="1"/>
      <c r="X29" s="1"/>
      <c r="Y29" s="1"/>
    </row>
    <row r="30" spans="1:25" s="105" customFormat="1" ht="15" customHeight="1" x14ac:dyDescent="0.2">
      <c r="A30" s="48"/>
      <c r="B30" s="102"/>
      <c r="C30" s="169"/>
      <c r="D30" s="103"/>
      <c r="E30" s="102"/>
      <c r="F30" s="101"/>
      <c r="G30" s="101"/>
      <c r="H30" s="101"/>
      <c r="I30" s="104"/>
      <c r="J30" s="102"/>
      <c r="K30" s="101"/>
      <c r="L30" s="101"/>
      <c r="M30" s="101"/>
      <c r="N30" s="102"/>
      <c r="O30" s="101"/>
      <c r="P30" s="101"/>
      <c r="Q30" s="101"/>
      <c r="R30" s="102"/>
      <c r="S30" s="102"/>
      <c r="T30" s="102"/>
      <c r="U30" s="1"/>
      <c r="V30" s="1"/>
      <c r="W30" s="1"/>
      <c r="X30" s="1"/>
      <c r="Y30" s="1"/>
    </row>
    <row r="31" spans="1:25" s="105" customFormat="1" ht="15" customHeight="1" x14ac:dyDescent="0.2">
      <c r="A31" s="48"/>
      <c r="B31" s="102"/>
      <c r="C31" s="169"/>
      <c r="D31" s="103"/>
      <c r="E31" s="102"/>
      <c r="F31" s="101"/>
      <c r="G31" s="101"/>
      <c r="H31" s="101"/>
      <c r="I31" s="104"/>
      <c r="J31" s="102"/>
      <c r="K31" s="101"/>
      <c r="L31" s="101"/>
      <c r="M31" s="101"/>
      <c r="N31" s="102"/>
      <c r="O31" s="101"/>
      <c r="P31" s="101"/>
      <c r="Q31" s="101"/>
      <c r="R31" s="102"/>
      <c r="S31" s="102"/>
      <c r="T31" s="102"/>
      <c r="U31" s="1"/>
      <c r="V31" s="1"/>
      <c r="W31" s="1"/>
      <c r="X31" s="1"/>
      <c r="Y31" s="1"/>
    </row>
    <row r="32" spans="1:25" s="105" customFormat="1" ht="15" customHeight="1" x14ac:dyDescent="0.2">
      <c r="A32" s="48"/>
      <c r="B32" s="102"/>
      <c r="C32" s="169"/>
      <c r="D32" s="103"/>
      <c r="E32" s="102"/>
      <c r="F32" s="101"/>
      <c r="G32" s="101"/>
      <c r="H32" s="101"/>
      <c r="I32" s="104"/>
      <c r="J32" s="102"/>
      <c r="K32" s="101"/>
      <c r="L32" s="101"/>
      <c r="M32" s="101"/>
      <c r="N32" s="102"/>
      <c r="O32" s="101"/>
      <c r="P32" s="101"/>
      <c r="Q32" s="101"/>
      <c r="R32" s="102"/>
      <c r="S32" s="102"/>
      <c r="T32" s="102"/>
      <c r="U32" s="1"/>
      <c r="V32" s="1"/>
      <c r="W32" s="1"/>
      <c r="X32" s="1"/>
      <c r="Y32" s="1"/>
    </row>
    <row r="33" spans="1:25" s="105" customFormat="1" ht="15" customHeight="1" x14ac:dyDescent="0.2">
      <c r="A33" s="48"/>
      <c r="B33" s="102"/>
      <c r="C33" s="169"/>
      <c r="D33" s="103"/>
      <c r="E33" s="102"/>
      <c r="F33" s="101"/>
      <c r="G33" s="101"/>
      <c r="H33" s="101"/>
      <c r="I33" s="104"/>
      <c r="J33" s="102"/>
      <c r="K33" s="101"/>
      <c r="L33" s="101"/>
      <c r="M33" s="101"/>
      <c r="N33" s="102"/>
      <c r="O33" s="101"/>
      <c r="P33" s="101"/>
      <c r="Q33" s="101"/>
      <c r="R33" s="102"/>
      <c r="S33" s="102"/>
      <c r="T33" s="102"/>
      <c r="U33" s="1"/>
      <c r="V33" s="1"/>
      <c r="W33" s="1"/>
      <c r="X33" s="1"/>
      <c r="Y33" s="1"/>
    </row>
    <row r="34" spans="1:25" s="105" customFormat="1" ht="15" customHeight="1" x14ac:dyDescent="0.2">
      <c r="A34" s="48"/>
      <c r="B34" s="102"/>
      <c r="C34" s="169"/>
      <c r="D34" s="103"/>
      <c r="E34" s="102"/>
      <c r="F34" s="101"/>
      <c r="G34" s="101"/>
      <c r="H34" s="101"/>
      <c r="I34" s="104"/>
      <c r="J34" s="102"/>
      <c r="K34" s="101"/>
      <c r="L34" s="101"/>
      <c r="M34" s="101"/>
      <c r="N34" s="102"/>
      <c r="O34" s="101"/>
      <c r="P34" s="101"/>
      <c r="Q34" s="101"/>
      <c r="R34" s="102"/>
      <c r="S34" s="102"/>
      <c r="T34" s="102"/>
      <c r="U34" s="1"/>
      <c r="V34" s="1"/>
      <c r="W34" s="1"/>
      <c r="X34" s="1"/>
      <c r="Y34" s="1"/>
    </row>
    <row r="35" spans="1:25" s="105" customFormat="1" ht="15" customHeight="1" x14ac:dyDescent="0.2">
      <c r="A35" s="48"/>
      <c r="B35" s="102"/>
      <c r="C35" s="169"/>
      <c r="D35" s="103"/>
      <c r="E35" s="102"/>
      <c r="F35" s="101"/>
      <c r="G35" s="101"/>
      <c r="H35" s="101"/>
      <c r="I35" s="104"/>
      <c r="J35" s="102"/>
      <c r="K35" s="101"/>
      <c r="L35" s="101"/>
      <c r="M35" s="101"/>
      <c r="N35" s="102"/>
      <c r="O35" s="101"/>
      <c r="P35" s="101"/>
      <c r="Q35" s="101"/>
      <c r="R35" s="102"/>
      <c r="S35" s="102"/>
      <c r="T35" s="102"/>
      <c r="U35" s="1"/>
      <c r="V35" s="1"/>
      <c r="W35" s="1"/>
      <c r="X35" s="1"/>
      <c r="Y35" s="1"/>
    </row>
    <row r="36" spans="1:25" s="105" customFormat="1" ht="15" customHeight="1" x14ac:dyDescent="0.2">
      <c r="A36" s="48"/>
      <c r="B36" s="102"/>
      <c r="C36" s="169"/>
      <c r="D36" s="103"/>
      <c r="E36" s="102"/>
      <c r="F36" s="101"/>
      <c r="G36" s="101"/>
      <c r="H36" s="101"/>
      <c r="I36" s="104"/>
      <c r="J36" s="102"/>
      <c r="K36" s="101"/>
      <c r="L36" s="101"/>
      <c r="M36" s="101"/>
      <c r="N36" s="102"/>
      <c r="O36" s="101"/>
      <c r="P36" s="101"/>
      <c r="Q36" s="101"/>
      <c r="R36" s="102"/>
      <c r="S36" s="102"/>
      <c r="T36" s="102"/>
      <c r="U36" s="1"/>
      <c r="V36" s="1"/>
      <c r="W36" s="1"/>
      <c r="X36" s="1"/>
      <c r="Y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2019-01-14T17:10:23Z</dcterms:modified>
</cp:coreProperties>
</file>