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6" i="5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AR6" i="5" l="1"/>
  <c r="K11" i="5"/>
  <c r="J11" i="5" s="1"/>
  <c r="F11" i="5"/>
  <c r="H11" i="5"/>
  <c r="M11" i="5" s="1"/>
  <c r="L11" i="5"/>
  <c r="J12" i="5"/>
  <c r="O12" i="5"/>
  <c r="O11" i="5"/>
  <c r="F12" i="5"/>
  <c r="AF6" i="5"/>
  <c r="H12" i="5" l="1"/>
  <c r="M12" i="5" s="1"/>
  <c r="N11" i="5"/>
  <c r="N12" i="5"/>
  <c r="L12" i="5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<sst xmlns="http://schemas.openxmlformats.org/spreadsheetml/2006/main" count="71" uniqueCount="31">
  <si>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</si>
  <si>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</si>
  <si>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</si>
  <si>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</si>
  <si>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</si>
  <si>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</si>
  <si>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</si>
  <si>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</si>
  <si>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</si>
  <si>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</si>
  <si>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</si>
  <si>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</si>
  <si>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</si>
  <si>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</si>
  <si>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</si>
  <si>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</si>
  <si>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</si>
  <si>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</si>
  <si>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</si>
  <si>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</si>
  <si>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</si>
  <si>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</si>
  <si>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</si>
  <si>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</si>
  <si>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Lohi = Jyväskylän Lohi  (1924)</t>
  </si>
  <si>
    <t>NaPa = Napapiirin Pesis-Team  (1998)</t>
  </si>
  <si>
    <t>Pasi Löfgren</t>
  </si>
  <si>
    <t>10.</t>
  </si>
  <si>
    <t>NaPa</t>
  </si>
  <si>
    <t>1.</t>
  </si>
  <si>
    <t>Lohi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</si>
</sst>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6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27</v>
      </c>
      <c r="Z4" s="1" t="s">
        <v>28</v>
      </c>
      <c r="AA4" s="12">
        <v>18</v>
      </c>
      <c r="AB4" s="12">
        <v>2</v>
      </c>
      <c r="AC4" s="12">
        <v>25</v>
      </c>
      <c r="AD4" s="12">
        <v>7</v>
      </c>
      <c r="AE4" s="12">
        <v>58</v>
      </c>
      <c r="AF4" s="68">
        <v>0.56859999999999999</v>
      </c>
      <c r="AG4" s="69">
        <v>102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29</v>
      </c>
      <c r="Z5" s="1" t="s">
        <v>30</v>
      </c>
      <c r="AA5" s="12">
        <v>15</v>
      </c>
      <c r="AB5" s="12">
        <v>0</v>
      </c>
      <c r="AC5" s="12">
        <v>1</v>
      </c>
      <c r="AD5" s="12">
        <v>13</v>
      </c>
      <c r="AE5" s="12">
        <v>34</v>
      </c>
      <c r="AF5" s="68">
        <v>0.56659999999999999</v>
      </c>
      <c r="AG5" s="69">
        <v>60</v>
      </c>
      <c r="AH5" s="7"/>
      <c r="AI5" s="7"/>
      <c r="AJ5" s="7"/>
      <c r="AK5" s="7"/>
      <c r="AL5" s="10"/>
      <c r="AM5" s="12">
        <v>5</v>
      </c>
      <c r="AN5" s="12">
        <v>1</v>
      </c>
      <c r="AO5" s="12">
        <v>1</v>
      </c>
      <c r="AP5" s="12">
        <v>3</v>
      </c>
      <c r="AQ5" s="12">
        <v>14</v>
      </c>
      <c r="AR5" s="65">
        <v>0.46660000000000001</v>
      </c>
      <c r="AS5" s="66">
        <v>30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33</v>
      </c>
      <c r="AB6" s="36">
        <f>SUM(AB4:AB5)</f>
        <v>2</v>
      </c>
      <c r="AC6" s="36">
        <f>SUM(AC4:AC5)</f>
        <v>26</v>
      </c>
      <c r="AD6" s="36">
        <f>SUM(AD4:AD5)</f>
        <v>20</v>
      </c>
      <c r="AE6" s="36">
        <f>SUM(AE4:AE5)</f>
        <v>92</v>
      </c>
      <c r="AF6" s="37">
        <f>PRODUCT(AE6/AG6)</f>
        <v>0.5679012345679012</v>
      </c>
      <c r="AG6" s="21">
        <f>SUM(AG4:AG5)</f>
        <v>162</v>
      </c>
      <c r="AH6" s="18"/>
      <c r="AI6" s="29"/>
      <c r="AJ6" s="41"/>
      <c r="AK6" s="42"/>
      <c r="AL6" s="10"/>
      <c r="AM6" s="36">
        <f>SUM(AM4:AM5)</f>
        <v>5</v>
      </c>
      <c r="AN6" s="36">
        <f>SUM(AN4:AN5)</f>
        <v>1</v>
      </c>
      <c r="AO6" s="36">
        <f>SUM(AO4:AO5)</f>
        <v>1</v>
      </c>
      <c r="AP6" s="36">
        <f>SUM(AP4:AP5)</f>
        <v>3</v>
      </c>
      <c r="AQ6" s="36">
        <f>SUM(AQ4:AQ5)</f>
        <v>14</v>
      </c>
      <c r="AR6" s="37">
        <f>PRODUCT(AQ6/AS6)</f>
        <v>0.46666666666666667</v>
      </c>
      <c r="AS6" s="39">
        <f>SUM(AS4:AS5)</f>
        <v>30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25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38</v>
      </c>
      <c r="F11" s="47">
        <f>PRODUCT(AB6+AN6)</f>
        <v>3</v>
      </c>
      <c r="G11" s="47">
        <f>PRODUCT(AC6+AO6)</f>
        <v>27</v>
      </c>
      <c r="H11" s="47">
        <f>PRODUCT(AD6+AP6)</f>
        <v>23</v>
      </c>
      <c r="I11" s="47">
        <f>PRODUCT(AE6+AQ6)</f>
        <v>106</v>
      </c>
      <c r="J11" s="60">
        <f>PRODUCT(I11/K11)</f>
        <v>0.55208333333333337</v>
      </c>
      <c r="K11" s="10">
        <f>PRODUCT(AG6+AS6)</f>
        <v>192</v>
      </c>
      <c r="L11" s="53">
        <f>PRODUCT((F11+G11)/E11)</f>
        <v>0.78947368421052633</v>
      </c>
      <c r="M11" s="53">
        <f>PRODUCT(H11/E11)</f>
        <v>0.60526315789473684</v>
      </c>
      <c r="N11" s="53">
        <f>PRODUCT((F11+G11+H11)/E11)</f>
        <v>1.3947368421052631</v>
      </c>
      <c r="O11" s="53">
        <f>PRODUCT(I11/E11)</f>
        <v>2.7894736842105261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38</v>
      </c>
      <c r="F12" s="47">
        <f t="shared" ref="F12:I12" si="0">SUM(F9:F11)</f>
        <v>3</v>
      </c>
      <c r="G12" s="47">
        <f t="shared" si="0"/>
        <v>27</v>
      </c>
      <c r="H12" s="47">
        <f t="shared" si="0"/>
        <v>23</v>
      </c>
      <c r="I12" s="47">
        <f t="shared" si="0"/>
        <v>106</v>
      </c>
      <c r="J12" s="60">
        <f>PRODUCT(I12/K12)</f>
        <v>0.55208333333333337</v>
      </c>
      <c r="K12" s="16">
        <f>SUM(K9:K11)</f>
        <v>192</v>
      </c>
      <c r="L12" s="53">
        <f>PRODUCT((F12+G12)/E12)</f>
        <v>0.78947368421052633</v>
      </c>
      <c r="M12" s="53">
        <f>PRODUCT(H12/E12)</f>
        <v>0.60526315789473684</v>
      </c>
      <c r="N12" s="53">
        <f>PRODUCT((F12+G12+H12)/E12)</f>
        <v>1.3947368421052631</v>
      </c>
      <c r="O12" s="53">
        <f>PRODUCT(I12/E12)</f>
        <v>2.7894736842105261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</row>
    <row r="211" spans="12:38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</row>
    <row r="221" spans="12:38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</row>
    <row r="222" spans="12:38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</row>
    <row r="223" spans="12:38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</row>
    <row r="224" spans="12:38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</row>
    <row r="225" spans="20:36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</row>
    <row r="226" spans="20:36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</row>
    <row r="227" spans="20:36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</row>
    <row r="228" spans="20:36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</row>
    <row r="229" spans="20:36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</row>
    <row r="230" spans="20:36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</row>
    <row r="231" spans="20:36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</row>
    <row r="232" spans="20:36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</row>
    <row r="233" spans="20:36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</row>
    <row r="234" spans="20:36" x14ac:dyDescent="0.25"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</row>
    <row r="235" spans="20:36" x14ac:dyDescent="0.25"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</row>
    <row r="236" spans="20:36" x14ac:dyDescent="0.25"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</row>
    <row r="237" spans="20:36" x14ac:dyDescent="0.25"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</row>
    <row r="238" spans="20:36" x14ac:dyDescent="0.25"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</row>
    <row r="239" spans="20:36" x14ac:dyDescent="0.25"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</row>
    <row r="240" spans="20:36" x14ac:dyDescent="0.25"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</row>
    <row r="241" spans="20:36" x14ac:dyDescent="0.25"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</row>
    <row r="242" spans="20:36" x14ac:dyDescent="0.25"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</row>
    <row r="243" spans="20:36" x14ac:dyDescent="0.25"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</row>
    <row r="244" spans="20:36" x14ac:dyDescent="0.25"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</row>
    <row r="245" spans="20:36" x14ac:dyDescent="0.25"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</row>
    <row r="246" spans="20:36" x14ac:dyDescent="0.25"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</row>
    <row r="247" spans="20:36" x14ac:dyDescent="0.25"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</row>
    <row r="248" spans="20:36" x14ac:dyDescent="0.25"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</row>
    <row r="249" spans="20:36" x14ac:dyDescent="0.25"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</row>
    <row r="250" spans="20:36" x14ac:dyDescent="0.25"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</row>
    <row r="251" spans="20:36" x14ac:dyDescent="0.25"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</row>
    <row r="252" spans="20:36" x14ac:dyDescent="0.25"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</row>
    <row r="253" spans="20:36" x14ac:dyDescent="0.25"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</row>
    <row r="254" spans="20:36" x14ac:dyDescent="0.25"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</row>
    <row r="255" spans="20:36" x14ac:dyDescent="0.25"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</row>
    <row r="256" spans="20:36" x14ac:dyDescent="0.25"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</row>
    <row r="257" spans="20:36" x14ac:dyDescent="0.25"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</row>
    <row r="258" spans="20:36" x14ac:dyDescent="0.25"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</row>
    <row r="259" spans="20:36" x14ac:dyDescent="0.25"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</row>
    <row r="260" spans="20:36" x14ac:dyDescent="0.25"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</row>
    <row r="261" spans="20:36" x14ac:dyDescent="0.25"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2018-11-02T14:09:15Z</dcterms:modified>
</cp:coreProperties>
</file>