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7" i="5"/>
  <c r="F17" i="5"/>
  <c r="H17" i="5"/>
  <c r="M17" i="5" s="1"/>
  <c r="L17" i="5"/>
  <c r="O18" i="5"/>
  <c r="O17" i="5"/>
  <c r="F18" i="5"/>
  <c r="AF12" i="5"/>
  <c r="J17" i="5" l="1"/>
  <c r="K18" i="5"/>
  <c r="J18" i="5" s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<sst xmlns="http://schemas.openxmlformats.org/spreadsheetml/2006/main" count="82" uniqueCount="40">
  <si>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</si>
  <si>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</si>
  <si>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</si>
  <si>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</si>
  <si>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</si>
  <si>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</si>
  <si>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</si>
  <si>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</si>
  <si>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</si>
  <si>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</si>
  <si>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</si>
  <si>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</si>
  <si>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</si>
  <si>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</si>
  <si>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</si>
  <si>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</si>
  <si>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</si>
  <si>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</si>
  <si>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</si>
  <si>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</si>
  <si>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</si>
  <si>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</si>
  <si>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</si>
  <si>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</si>
  <si>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</si>
  <si>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Pilke = Reisjärven Pilke  (1945)</t>
  </si>
  <si>
    <t>Eero Liuska</t>
  </si>
  <si>
    <t>9.</t>
  </si>
  <si>
    <t>HP-K  2</t>
  </si>
  <si>
    <t>6.</t>
  </si>
  <si>
    <t>Pilke</t>
  </si>
  <si>
    <t>8.</t>
  </si>
  <si>
    <t>10.</t>
  </si>
  <si>
    <t>4.</t>
  </si>
  <si>
    <t>IiU</t>
  </si>
  <si>
    <t>23.9.1993   Haapajärvi</t>
  </si>
  <si>
    <t>HP-K = Haapajärven Pesä-Kiilat  (1990),  kasvattajaseura</t>
  </si>
  <si>
    <t>NaPa = Napapiirin Pesis-Team  (1998)</t>
  </si>
  <si>
    <t>5.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</si>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</sst>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6</v>
      </c>
      <c r="AB4" s="12">
        <v>0</v>
      </c>
      <c r="AC4" s="12">
        <v>0</v>
      </c>
      <c r="AD4" s="12">
        <v>0</v>
      </c>
      <c r="AE4" s="12">
        <v>6</v>
      </c>
      <c r="AF4" s="68">
        <v>0.375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30</v>
      </c>
      <c r="AA6" s="12">
        <v>13</v>
      </c>
      <c r="AB6" s="12">
        <v>0</v>
      </c>
      <c r="AC6" s="12">
        <v>1</v>
      </c>
      <c r="AD6" s="12">
        <v>6</v>
      </c>
      <c r="AE6" s="12">
        <v>16</v>
      </c>
      <c r="AF6" s="68">
        <v>0.42099999999999999</v>
      </c>
      <c r="AG6" s="69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31</v>
      </c>
      <c r="Z7" s="1" t="s">
        <v>30</v>
      </c>
      <c r="AA7" s="12">
        <v>14</v>
      </c>
      <c r="AB7" s="12">
        <v>0</v>
      </c>
      <c r="AC7" s="12">
        <v>2</v>
      </c>
      <c r="AD7" s="12">
        <v>4</v>
      </c>
      <c r="AE7" s="12">
        <v>26</v>
      </c>
      <c r="AF7" s="68">
        <v>0.40620000000000001</v>
      </c>
      <c r="AG7" s="69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32</v>
      </c>
      <c r="Z8" s="1" t="s">
        <v>30</v>
      </c>
      <c r="AA8" s="12">
        <v>16</v>
      </c>
      <c r="AB8" s="12">
        <v>0</v>
      </c>
      <c r="AC8" s="12">
        <v>2</v>
      </c>
      <c r="AD8" s="12">
        <v>6</v>
      </c>
      <c r="AE8" s="12">
        <v>26</v>
      </c>
      <c r="AF8" s="68">
        <v>0.37140000000000001</v>
      </c>
      <c r="AG8" s="69">
        <v>70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33</v>
      </c>
      <c r="Z9" s="1" t="s">
        <v>34</v>
      </c>
      <c r="AA9" s="12">
        <v>13</v>
      </c>
      <c r="AB9" s="12">
        <v>0</v>
      </c>
      <c r="AC9" s="12">
        <v>1</v>
      </c>
      <c r="AD9" s="12">
        <v>8</v>
      </c>
      <c r="AE9" s="12">
        <v>30</v>
      </c>
      <c r="AF9" s="68">
        <v>0.56599999999999995</v>
      </c>
      <c r="AG9" s="69">
        <v>53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7</v>
      </c>
      <c r="AR9" s="65">
        <v>0.7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38</v>
      </c>
      <c r="Z11" s="1" t="s">
        <v>39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32">
        <v>0</v>
      </c>
      <c r="AG11" s="19">
        <v>2</v>
      </c>
      <c r="AH11" s="40"/>
      <c r="AI11" s="7"/>
      <c r="AJ11" s="7"/>
      <c r="AK11" s="7"/>
      <c r="AL11" s="70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63</v>
      </c>
      <c r="AB12" s="36">
        <f>SUM(AB4:AB11)</f>
        <v>0</v>
      </c>
      <c r="AC12" s="36">
        <f>SUM(AC4:AC11)</f>
        <v>6</v>
      </c>
      <c r="AD12" s="36">
        <f>SUM(AD4:AD11)</f>
        <v>24</v>
      </c>
      <c r="AE12" s="36">
        <f>SUM(AE4:AE11)</f>
        <v>104</v>
      </c>
      <c r="AF12" s="37">
        <f>PRODUCT(AE12/AG12)</f>
        <v>0.4279835390946502</v>
      </c>
      <c r="AG12" s="21">
        <f>SUM(AG4:AG11)</f>
        <v>243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7</v>
      </c>
      <c r="AR12" s="37">
        <f>PRODUCT(AQ12/AS12)</f>
        <v>0.7</v>
      </c>
      <c r="AS12" s="39">
        <f>SUM(AS4:AS11)</f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65</v>
      </c>
      <c r="F17" s="47">
        <f>PRODUCT(AB12+AN12)</f>
        <v>0</v>
      </c>
      <c r="G17" s="47">
        <f>PRODUCT(AC12+AO12)</f>
        <v>6</v>
      </c>
      <c r="H17" s="47">
        <f>PRODUCT(AD12+AP12)</f>
        <v>25</v>
      </c>
      <c r="I17" s="47">
        <f>PRODUCT(AE12+AQ12)</f>
        <v>111</v>
      </c>
      <c r="J17" s="60">
        <f>PRODUCT(I17/K17)</f>
        <v>0.43873517786561267</v>
      </c>
      <c r="K17" s="10">
        <f>PRODUCT(AG12+AS12)</f>
        <v>253</v>
      </c>
      <c r="L17" s="53">
        <f>PRODUCT((F17+G17)/E17)</f>
        <v>9.2307692307692313E-2</v>
      </c>
      <c r="M17" s="53">
        <f>PRODUCT(H17/E17)</f>
        <v>0.38461538461538464</v>
      </c>
      <c r="N17" s="53">
        <f>PRODUCT((F17+G17+H17)/E17)</f>
        <v>0.47692307692307695</v>
      </c>
      <c r="O17" s="53">
        <f>PRODUCT(I17/E17)</f>
        <v>1.7076923076923076</v>
      </c>
      <c r="Q17" s="17"/>
      <c r="R17" s="17"/>
      <c r="S17" s="16"/>
      <c r="T17" s="54" t="s">
        <v>37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65</v>
      </c>
      <c r="F18" s="47">
        <f t="shared" ref="F18:I18" si="0">SUM(F15:F17)</f>
        <v>0</v>
      </c>
      <c r="G18" s="47">
        <f t="shared" si="0"/>
        <v>6</v>
      </c>
      <c r="H18" s="47">
        <f t="shared" si="0"/>
        <v>25</v>
      </c>
      <c r="I18" s="47">
        <f t="shared" si="0"/>
        <v>111</v>
      </c>
      <c r="J18" s="60">
        <f>PRODUCT(I18/K18)</f>
        <v>0.43873517786561267</v>
      </c>
      <c r="K18" s="16">
        <f>SUM(K15:K17)</f>
        <v>253</v>
      </c>
      <c r="L18" s="53">
        <f>PRODUCT((F18+G18)/E18)</f>
        <v>9.2307692307692313E-2</v>
      </c>
      <c r="M18" s="53">
        <f>PRODUCT(H18/E18)</f>
        <v>0.38461538461538464</v>
      </c>
      <c r="N18" s="53">
        <f>PRODUCT((F18+G18+H18)/E18)</f>
        <v>0.47692307692307695</v>
      </c>
      <c r="O18" s="53">
        <f>PRODUCT(I18/E18)</f>
        <v>1.7076923076923076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2020-08-29T07:59:17Z</dcterms:modified>
</cp:coreProperties>
</file>