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M15" i="2" s="1"/>
  <c r="G11" i="2"/>
  <c r="G15" i="2" s="1"/>
  <c r="G17" i="2" s="1"/>
  <c r="F11" i="2"/>
  <c r="F15" i="2" s="1"/>
  <c r="E11" i="2"/>
  <c r="E15" i="2" s="1"/>
  <c r="E17" i="2" s="1"/>
  <c r="N15" i="2" l="1"/>
  <c r="L15" i="2"/>
  <c r="K16" i="2"/>
  <c r="K17" i="2" s="1"/>
  <c r="J17" i="2" s="1"/>
  <c r="F16" i="2"/>
  <c r="H16" i="2"/>
  <c r="M16" i="2" s="1"/>
  <c r="O17" i="2"/>
  <c r="J16" i="2"/>
  <c r="O16" i="2"/>
  <c r="L16" i="2"/>
  <c r="H17" i="2"/>
  <c r="M17" i="2" s="1"/>
  <c r="AF11" i="2"/>
  <c r="N16" i="2" l="1"/>
  <c r="F17" i="2"/>
  <c r="N17" i="2" l="1"/>
  <c r="L17" i="2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<sst xmlns="http://schemas.openxmlformats.org/spreadsheetml/2006/main" count="78" uniqueCount="35">
  <si>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</si>
  <si>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</si>
  <si>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</si>
  <si>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</si>
  <si>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</si>
  <si>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</si>
  <si>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</si>
  <si>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</si>
  <si>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</si>
  <si>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</si>
  <si>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</si>
  <si>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</si>
  <si>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</si>
  <si>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</si>
  <si>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LaLu = Lammin Luja  (1939)</t>
  </si>
  <si>
    <t>16.</t>
  </si>
  <si>
    <t>JoKo</t>
  </si>
  <si>
    <t>Joni Lintula</t>
  </si>
  <si>
    <t>LaLu</t>
  </si>
  <si>
    <t>3.3.1984</t>
  </si>
  <si>
    <t>JoKo = Jokioisten Koetus  (1902),  kasvattajaseura</t>
  </si>
  <si>
    <t>8.</t>
  </si>
  <si>
    <t>1.</t>
  </si>
  <si>
    <t>7.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</si>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</sst>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17</v>
      </c>
      <c r="C1" s="3"/>
      <c r="D1" s="4"/>
      <c r="E1" s="5" t="s">
        <v>19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1" t="s">
        <v>27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2003</v>
      </c>
      <c r="Y4" s="23" t="s">
        <v>21</v>
      </c>
      <c r="Z4" s="2" t="s">
        <v>16</v>
      </c>
      <c r="AA4" s="23">
        <v>8</v>
      </c>
      <c r="AB4" s="23">
        <v>0</v>
      </c>
      <c r="AC4" s="23">
        <v>1</v>
      </c>
      <c r="AD4" s="23">
        <v>1</v>
      </c>
      <c r="AE4" s="23">
        <v>12</v>
      </c>
      <c r="AF4" s="30">
        <v>0.48</v>
      </c>
      <c r="AG4" s="69">
        <v>25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2004</v>
      </c>
      <c r="Y5" s="23" t="s">
        <v>22</v>
      </c>
      <c r="Z5" s="2" t="s">
        <v>16</v>
      </c>
      <c r="AA5" s="23">
        <v>6</v>
      </c>
      <c r="AB5" s="23">
        <v>0</v>
      </c>
      <c r="AC5" s="23">
        <v>0</v>
      </c>
      <c r="AD5" s="23">
        <v>1</v>
      </c>
      <c r="AE5" s="23">
        <v>4</v>
      </c>
      <c r="AF5" s="30">
        <v>0.33329999999999999</v>
      </c>
      <c r="AG5" s="69">
        <v>12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0"/>
      <c r="AG6" s="6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2006</v>
      </c>
      <c r="C7" s="24" t="s">
        <v>15</v>
      </c>
      <c r="D7" s="2" t="s">
        <v>16</v>
      </c>
      <c r="E7" s="23">
        <v>4</v>
      </c>
      <c r="F7" s="23">
        <v>0</v>
      </c>
      <c r="G7" s="23">
        <v>1</v>
      </c>
      <c r="H7" s="36">
        <v>0</v>
      </c>
      <c r="I7" s="23">
        <v>3</v>
      </c>
      <c r="J7" s="45">
        <v>0.33300000000000002</v>
      </c>
      <c r="K7" s="22">
        <v>9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3"/>
      <c r="Z8" s="2"/>
      <c r="AA8" s="23"/>
      <c r="AB8" s="23"/>
      <c r="AC8" s="23"/>
      <c r="AD8" s="23"/>
      <c r="AE8" s="23"/>
      <c r="AF8" s="30"/>
      <c r="AG8" s="69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2009</v>
      </c>
      <c r="Y9" s="23" t="s">
        <v>23</v>
      </c>
      <c r="Z9" s="2" t="s">
        <v>18</v>
      </c>
      <c r="AA9" s="23">
        <v>1</v>
      </c>
      <c r="AB9" s="23">
        <v>1</v>
      </c>
      <c r="AC9" s="23">
        <v>1</v>
      </c>
      <c r="AD9" s="23">
        <v>3</v>
      </c>
      <c r="AE9" s="23">
        <v>7</v>
      </c>
      <c r="AF9" s="30">
        <v>0.7</v>
      </c>
      <c r="AG9" s="69">
        <v>10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>
        <v>2010</v>
      </c>
      <c r="Y10" s="23" t="s">
        <v>24</v>
      </c>
      <c r="Z10" s="2" t="s">
        <v>18</v>
      </c>
      <c r="AA10" s="23">
        <v>15</v>
      </c>
      <c r="AB10" s="23">
        <v>0</v>
      </c>
      <c r="AC10" s="23">
        <v>6</v>
      </c>
      <c r="AD10" s="23">
        <v>2</v>
      </c>
      <c r="AE10" s="23">
        <v>39</v>
      </c>
      <c r="AF10" s="30">
        <v>0.48749999999999999</v>
      </c>
      <c r="AG10" s="69">
        <v>80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37" t="s">
        <v>30</v>
      </c>
      <c r="C11" s="49"/>
      <c r="D11" s="50"/>
      <c r="E11" s="51">
        <f>SUM(E4:E10)</f>
        <v>4</v>
      </c>
      <c r="F11" s="51">
        <f>SUM(F4:F10)</f>
        <v>0</v>
      </c>
      <c r="G11" s="51">
        <f>SUM(G4:G10)</f>
        <v>1</v>
      </c>
      <c r="H11" s="51">
        <f>SUM(H4:H10)</f>
        <v>0</v>
      </c>
      <c r="I11" s="51">
        <f>SUM(I4:I10)</f>
        <v>3</v>
      </c>
      <c r="J11" s="52">
        <v>0</v>
      </c>
      <c r="K11" s="40">
        <f>SUM(K4:K10)</f>
        <v>9</v>
      </c>
      <c r="L11" s="18"/>
      <c r="M11" s="16"/>
      <c r="N11" s="53"/>
      <c r="O11" s="54"/>
      <c r="P11" s="19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5">
        <v>0</v>
      </c>
      <c r="W11" s="40">
        <f>SUM(W4:W10)</f>
        <v>0</v>
      </c>
      <c r="X11" s="12" t="s">
        <v>30</v>
      </c>
      <c r="Y11" s="13"/>
      <c r="Z11" s="11"/>
      <c r="AA11" s="51">
        <f>SUM(AA4:AA10)</f>
        <v>30</v>
      </c>
      <c r="AB11" s="51">
        <f>SUM(AB4:AB10)</f>
        <v>1</v>
      </c>
      <c r="AC11" s="51">
        <f>SUM(AC4:AC10)</f>
        <v>8</v>
      </c>
      <c r="AD11" s="51">
        <f>SUM(AD4:AD10)</f>
        <v>7</v>
      </c>
      <c r="AE11" s="51">
        <f>SUM(AE4:AE10)</f>
        <v>62</v>
      </c>
      <c r="AF11" s="52">
        <f>PRODUCT(AE11/AG11)</f>
        <v>0.48818897637795278</v>
      </c>
      <c r="AG11" s="40">
        <f>SUM(AG4:AG10)</f>
        <v>127</v>
      </c>
      <c r="AH11" s="18"/>
      <c r="AI11" s="16"/>
      <c r="AJ11" s="53"/>
      <c r="AK11" s="54"/>
      <c r="AL11" s="19"/>
      <c r="AM11" s="51">
        <f>SUM(AM4:AM10)</f>
        <v>0</v>
      </c>
      <c r="AN11" s="51">
        <f>SUM(AN4:AN10)</f>
        <v>0</v>
      </c>
      <c r="AO11" s="51">
        <f>SUM(AO4:AO10)</f>
        <v>0</v>
      </c>
      <c r="AP11" s="51">
        <f>SUM(AP4:AP10)</f>
        <v>0</v>
      </c>
      <c r="AQ11" s="51">
        <f>SUM(AQ4:AQ10)</f>
        <v>0</v>
      </c>
      <c r="AR11" s="52">
        <v>0</v>
      </c>
      <c r="AS11" s="44">
        <f>SUM(AS4:AS10)</f>
        <v>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55"/>
      <c r="K12" s="22"/>
      <c r="L12" s="19"/>
      <c r="M12" s="19"/>
      <c r="N12" s="19"/>
      <c r="O12" s="19"/>
      <c r="P12" s="26"/>
      <c r="Q12" s="26"/>
      <c r="R12" s="27"/>
      <c r="S12" s="26"/>
      <c r="T12" s="26"/>
      <c r="U12" s="19"/>
      <c r="V12" s="19"/>
      <c r="W12" s="22"/>
      <c r="X12" s="26"/>
      <c r="Y12" s="26"/>
      <c r="Z12" s="26"/>
      <c r="AA12" s="26"/>
      <c r="AB12" s="26"/>
      <c r="AC12" s="26"/>
      <c r="AD12" s="26"/>
      <c r="AE12" s="26"/>
      <c r="AF12" s="55"/>
      <c r="AG12" s="22"/>
      <c r="AH12" s="19"/>
      <c r="AI12" s="19"/>
      <c r="AJ12" s="19"/>
      <c r="AK12" s="19"/>
      <c r="AL12" s="26"/>
      <c r="AM12" s="26"/>
      <c r="AN12" s="27"/>
      <c r="AO12" s="26"/>
      <c r="AP12" s="26"/>
      <c r="AQ12" s="19"/>
      <c r="AR12" s="19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56" t="s">
        <v>31</v>
      </c>
      <c r="C13" s="57"/>
      <c r="D13" s="58"/>
      <c r="E13" s="11" t="s">
        <v>2</v>
      </c>
      <c r="F13" s="14" t="s">
        <v>6</v>
      </c>
      <c r="G13" s="11" t="s">
        <v>4</v>
      </c>
      <c r="H13" s="14" t="s">
        <v>5</v>
      </c>
      <c r="I13" s="14" t="s">
        <v>8</v>
      </c>
      <c r="J13" s="14" t="s">
        <v>9</v>
      </c>
      <c r="K13" s="19"/>
      <c r="L13" s="14" t="s">
        <v>10</v>
      </c>
      <c r="M13" s="14" t="s">
        <v>11</v>
      </c>
      <c r="N13" s="14" t="s">
        <v>32</v>
      </c>
      <c r="O13" s="14" t="s">
        <v>33</v>
      </c>
      <c r="Q13" s="27"/>
      <c r="R13" s="27" t="s">
        <v>12</v>
      </c>
      <c r="S13" s="27"/>
      <c r="T13" s="26" t="s">
        <v>20</v>
      </c>
      <c r="U13" s="19"/>
      <c r="V13" s="22"/>
      <c r="W13" s="22"/>
      <c r="X13" s="59"/>
      <c r="Y13" s="59"/>
      <c r="Z13" s="59"/>
      <c r="AA13" s="59"/>
      <c r="AB13" s="59"/>
      <c r="AC13" s="27"/>
      <c r="AD13" s="27"/>
      <c r="AE13" s="27"/>
      <c r="AF13" s="26"/>
      <c r="AG13" s="26"/>
      <c r="AH13" s="26"/>
      <c r="AI13" s="26"/>
      <c r="AJ13" s="26"/>
      <c r="AK13" s="26"/>
      <c r="AM13" s="22"/>
      <c r="AN13" s="59"/>
      <c r="AO13" s="59"/>
      <c r="AP13" s="59"/>
      <c r="AQ13" s="59"/>
      <c r="AR13" s="59"/>
      <c r="AS13" s="59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8" t="s">
        <v>34</v>
      </c>
      <c r="C14" s="8"/>
      <c r="D14" s="29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6">
        <v>0</v>
      </c>
      <c r="L14" s="62">
        <v>0</v>
      </c>
      <c r="M14" s="62">
        <v>0</v>
      </c>
      <c r="N14" s="62">
        <v>0</v>
      </c>
      <c r="O14" s="62">
        <v>0</v>
      </c>
      <c r="Q14" s="27"/>
      <c r="R14" s="27"/>
      <c r="S14" s="27"/>
      <c r="T14" s="26" t="s">
        <v>14</v>
      </c>
      <c r="U14" s="26"/>
      <c r="V14" s="26"/>
      <c r="W14" s="26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6"/>
      <c r="AL14" s="26"/>
      <c r="AM14" s="26"/>
      <c r="AN14" s="27"/>
      <c r="AO14" s="27"/>
      <c r="AP14" s="27"/>
      <c r="AQ14" s="27"/>
      <c r="AR14" s="27"/>
      <c r="AS14" s="27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63" t="s">
        <v>13</v>
      </c>
      <c r="C15" s="64"/>
      <c r="D15" s="65"/>
      <c r="E15" s="60">
        <f>PRODUCT(E11+Q11)</f>
        <v>4</v>
      </c>
      <c r="F15" s="60">
        <f>PRODUCT(F11+R11)</f>
        <v>0</v>
      </c>
      <c r="G15" s="60">
        <f>PRODUCT(G11+S11)</f>
        <v>1</v>
      </c>
      <c r="H15" s="60">
        <f>PRODUCT(H11+T11)</f>
        <v>0</v>
      </c>
      <c r="I15" s="60">
        <f>PRODUCT(I11+U11)</f>
        <v>3</v>
      </c>
      <c r="J15" s="61">
        <v>0</v>
      </c>
      <c r="K15" s="26">
        <f>PRODUCT(K11+W11)</f>
        <v>9</v>
      </c>
      <c r="L15" s="62">
        <f>PRODUCT((F15+G15)/E15)</f>
        <v>0.25</v>
      </c>
      <c r="M15" s="62">
        <f>PRODUCT(H15/E15)</f>
        <v>0</v>
      </c>
      <c r="N15" s="62">
        <f>PRODUCT((F15+G15+H15)/E15)</f>
        <v>0.25</v>
      </c>
      <c r="O15" s="62">
        <f>PRODUCT(I15/E15)</f>
        <v>0.75</v>
      </c>
      <c r="Q15" s="27"/>
      <c r="R15" s="27"/>
      <c r="S15" s="27"/>
      <c r="T15" s="19"/>
      <c r="U15" s="26"/>
      <c r="V15" s="26"/>
      <c r="W15" s="26"/>
      <c r="X15" s="26"/>
      <c r="Y15" s="26"/>
      <c r="Z15" s="26"/>
      <c r="AA15" s="26"/>
      <c r="AB15" s="26"/>
      <c r="AC15" s="27"/>
      <c r="AD15" s="27"/>
      <c r="AE15" s="27"/>
      <c r="AF15" s="27"/>
      <c r="AG15" s="27"/>
      <c r="AH15" s="27"/>
      <c r="AI15" s="27"/>
      <c r="AJ15" s="27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27</v>
      </c>
      <c r="C16" s="20"/>
      <c r="D16" s="31"/>
      <c r="E16" s="60">
        <f>PRODUCT(AA11+AM11)</f>
        <v>30</v>
      </c>
      <c r="F16" s="60">
        <f>PRODUCT(AB11+AN11)</f>
        <v>1</v>
      </c>
      <c r="G16" s="60">
        <f>PRODUCT(AC11+AO11)</f>
        <v>8</v>
      </c>
      <c r="H16" s="60">
        <f>PRODUCT(AD11+AP11)</f>
        <v>7</v>
      </c>
      <c r="I16" s="60">
        <f>PRODUCT(AE11+AQ11)</f>
        <v>62</v>
      </c>
      <c r="J16" s="61">
        <f>PRODUCT(I16/K16)</f>
        <v>0.48818897637795278</v>
      </c>
      <c r="K16" s="19">
        <f>PRODUCT(AG11+AS11)</f>
        <v>127</v>
      </c>
      <c r="L16" s="62">
        <f>PRODUCT((F16+G16)/E16)</f>
        <v>0.3</v>
      </c>
      <c r="M16" s="62">
        <f>PRODUCT(H16/E16)</f>
        <v>0.23333333333333334</v>
      </c>
      <c r="N16" s="62">
        <f>PRODUCT((F16+G16+H16)/E16)</f>
        <v>0.53333333333333333</v>
      </c>
      <c r="O16" s="62">
        <f>PRODUCT(I16/E16)</f>
        <v>2.0666666666666669</v>
      </c>
      <c r="Q16" s="27"/>
      <c r="R16" s="27"/>
      <c r="S16" s="26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19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6" t="s">
        <v>30</v>
      </c>
      <c r="C17" s="67"/>
      <c r="D17" s="68"/>
      <c r="E17" s="60">
        <f>SUM(E14:E16)</f>
        <v>34</v>
      </c>
      <c r="F17" s="60">
        <f t="shared" ref="F17:I17" si="0">SUM(F14:F16)</f>
        <v>1</v>
      </c>
      <c r="G17" s="60">
        <f t="shared" si="0"/>
        <v>9</v>
      </c>
      <c r="H17" s="60">
        <f t="shared" si="0"/>
        <v>7</v>
      </c>
      <c r="I17" s="60">
        <f t="shared" si="0"/>
        <v>65</v>
      </c>
      <c r="J17" s="61">
        <f>PRODUCT(I17/K17)</f>
        <v>0.47794117647058826</v>
      </c>
      <c r="K17" s="26">
        <f>SUM(K14:K16)</f>
        <v>136</v>
      </c>
      <c r="L17" s="62">
        <f>PRODUCT((F17+G17)/E17)</f>
        <v>0.29411764705882354</v>
      </c>
      <c r="M17" s="62">
        <f>PRODUCT(H17/E17)</f>
        <v>0.20588235294117646</v>
      </c>
      <c r="N17" s="62">
        <f>PRODUCT((F17+G17+H17)/E17)</f>
        <v>0.5</v>
      </c>
      <c r="O17" s="62">
        <f>PRODUCT(I17/E17)</f>
        <v>1.911764705882353</v>
      </c>
      <c r="Q17" s="19"/>
      <c r="R17" s="19"/>
      <c r="S17" s="19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9"/>
      <c r="F18" s="19"/>
      <c r="G18" s="19"/>
      <c r="H18" s="19"/>
      <c r="I18" s="19"/>
      <c r="J18" s="26"/>
      <c r="K18" s="26"/>
      <c r="L18" s="19"/>
      <c r="M18" s="19"/>
      <c r="N18" s="19"/>
      <c r="O18" s="19"/>
      <c r="P18" s="26"/>
      <c r="Q18" s="26"/>
      <c r="R18" s="26"/>
      <c r="S18" s="26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19"/>
      <c r="AL182" s="19"/>
    </row>
    <row r="183" spans="12:38" x14ac:dyDescent="0.25">
      <c r="R183" s="22"/>
      <c r="S183" s="22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R184" s="22"/>
      <c r="S184" s="22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</row>
    <row r="185" spans="12:38" x14ac:dyDescent="0.25">
      <c r="R185" s="22"/>
      <c r="S185" s="22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38" x14ac:dyDescent="0.25">
      <c r="L186"/>
      <c r="M186"/>
      <c r="N186"/>
      <c r="O186"/>
      <c r="P186"/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2018-11-02T08:56:21Z</dcterms:modified>
</cp:coreProperties>
</file>