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10" i="4" l="1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J10" i="4" l="1"/>
  <c r="M14" i="4"/>
  <c r="O14" i="4"/>
  <c r="V10" i="4"/>
  <c r="L14" i="4"/>
  <c r="N14" i="4"/>
  <c r="K14" i="4"/>
  <c r="K15" i="4"/>
  <c r="M16" i="4"/>
  <c r="N16" i="4"/>
  <c r="L16" i="4"/>
  <c r="O16" i="4"/>
  <c r="J15" i="4"/>
  <c r="O15" i="4"/>
  <c r="N15" i="4"/>
  <c r="L15" i="4"/>
  <c r="M15" i="4"/>
  <c r="AF10" i="4"/>
  <c r="J14" i="4" l="1"/>
  <c r="K16" i="4"/>
  <c r="J16" i="4" s="1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<sst xmlns="http://schemas.openxmlformats.org/spreadsheetml/2006/main" count="85" uniqueCount="39">
  <si>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</si>
  <si>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</si>
  <si>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</si>
  <si>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</si>
  <si>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</si>
  <si>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</si>
  <si>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</si>
  <si>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</si>
  <si>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</si>
  <si>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</si>
  <si>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</si>
  <si>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</si>
  <si>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3.</t>
  </si>
  <si>
    <t>Seurat</t>
  </si>
  <si>
    <t>2.</t>
  </si>
  <si>
    <t>VäVi = Vähänkyrön Viesti  (1938),  kasvattajaseura</t>
  </si>
  <si>
    <t>VäVi</t>
  </si>
  <si>
    <t>JaJa</t>
  </si>
  <si>
    <t>JaJa = Jalasjärven Jalas  (1914)</t>
  </si>
  <si>
    <t>YKKÖSPESIS</t>
  </si>
  <si>
    <t>Tommi Lintala</t>
  </si>
  <si>
    <t>27.8.1997   Vähäkyrö</t>
  </si>
  <si>
    <t>1.</t>
  </si>
  <si>
    <t>11.</t>
  </si>
  <si>
    <t>KoU  2</t>
  </si>
  <si>
    <t>4.</t>
  </si>
  <si>
    <t>KoU = Koskenkorvan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</si>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</sst>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6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4" xfId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4" fontId="2" fillId="4" borderId="10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1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34"/>
      <c r="G1" s="35"/>
      <c r="H1" s="35"/>
      <c r="I1" s="1"/>
      <c r="J1" s="2"/>
      <c r="K1" s="36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1"/>
      <c r="AF1" s="2"/>
      <c r="AG1" s="36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19</v>
      </c>
      <c r="C2" s="26"/>
      <c r="D2" s="37"/>
      <c r="E2" s="6" t="s">
        <v>7</v>
      </c>
      <c r="F2" s="7"/>
      <c r="G2" s="7"/>
      <c r="H2" s="7"/>
      <c r="I2" s="12"/>
      <c r="J2" s="8"/>
      <c r="K2" s="31"/>
      <c r="L2" s="14" t="s">
        <v>27</v>
      </c>
      <c r="M2" s="7"/>
      <c r="N2" s="7"/>
      <c r="O2" s="13"/>
      <c r="P2" s="38"/>
      <c r="Q2" s="14" t="s">
        <v>28</v>
      </c>
      <c r="R2" s="7"/>
      <c r="S2" s="7"/>
      <c r="T2" s="7"/>
      <c r="U2" s="12"/>
      <c r="V2" s="13"/>
      <c r="W2" s="38"/>
      <c r="X2" s="39" t="s">
        <v>29</v>
      </c>
      <c r="Y2" s="40"/>
      <c r="Z2" s="41"/>
      <c r="AA2" s="6" t="s">
        <v>7</v>
      </c>
      <c r="AB2" s="7"/>
      <c r="AC2" s="7"/>
      <c r="AD2" s="7"/>
      <c r="AE2" s="12"/>
      <c r="AF2" s="8"/>
      <c r="AG2" s="31"/>
      <c r="AH2" s="14" t="s">
        <v>30</v>
      </c>
      <c r="AI2" s="7"/>
      <c r="AJ2" s="7"/>
      <c r="AK2" s="13"/>
      <c r="AL2" s="38"/>
      <c r="AM2" s="14" t="s">
        <v>28</v>
      </c>
      <c r="AN2" s="7"/>
      <c r="AO2" s="7"/>
      <c r="AP2" s="7"/>
      <c r="AQ2" s="12"/>
      <c r="AR2" s="13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31</v>
      </c>
      <c r="O3" s="11" t="s">
        <v>8</v>
      </c>
      <c r="P3" s="15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31</v>
      </c>
      <c r="AK3" s="11" t="s">
        <v>8</v>
      </c>
      <c r="AL3" s="15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43"/>
      <c r="E4" s="17"/>
      <c r="F4" s="17"/>
      <c r="G4" s="17"/>
      <c r="H4" s="18"/>
      <c r="I4" s="17"/>
      <c r="J4" s="44"/>
      <c r="K4" s="20"/>
      <c r="L4" s="45"/>
      <c r="M4" s="11"/>
      <c r="N4" s="11"/>
      <c r="O4" s="11"/>
      <c r="P4" s="15"/>
      <c r="Q4" s="17"/>
      <c r="R4" s="17"/>
      <c r="S4" s="18"/>
      <c r="T4" s="17"/>
      <c r="U4" s="17"/>
      <c r="V4" s="46"/>
      <c r="W4" s="20"/>
      <c r="X4" s="17">
        <v>2014</v>
      </c>
      <c r="Y4" s="17" t="s">
        <v>14</v>
      </c>
      <c r="Z4" s="43" t="s">
        <v>16</v>
      </c>
      <c r="AA4" s="17">
        <v>10</v>
      </c>
      <c r="AB4" s="17">
        <v>0</v>
      </c>
      <c r="AC4" s="17">
        <v>2</v>
      </c>
      <c r="AD4" s="17">
        <v>5</v>
      </c>
      <c r="AE4" s="17">
        <v>15</v>
      </c>
      <c r="AF4" s="25">
        <v>0.57689999999999997</v>
      </c>
      <c r="AG4" s="15">
        <v>26</v>
      </c>
      <c r="AH4" s="11"/>
      <c r="AI4" s="11"/>
      <c r="AJ4" s="11"/>
      <c r="AK4" s="11"/>
      <c r="AL4" s="15"/>
      <c r="AM4" s="17">
        <v>1</v>
      </c>
      <c r="AN4" s="17">
        <v>0</v>
      </c>
      <c r="AO4" s="17">
        <v>0</v>
      </c>
      <c r="AP4" s="17">
        <v>0</v>
      </c>
      <c r="AQ4" s="17">
        <v>3</v>
      </c>
      <c r="AR4" s="47">
        <v>0.5</v>
      </c>
      <c r="AS4" s="33">
        <v>6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/>
      <c r="C5" s="19"/>
      <c r="D5" s="43"/>
      <c r="E5" s="17"/>
      <c r="F5" s="17"/>
      <c r="G5" s="17"/>
      <c r="H5" s="18"/>
      <c r="I5" s="17"/>
      <c r="J5" s="44"/>
      <c r="K5" s="20"/>
      <c r="L5" s="45"/>
      <c r="M5" s="11"/>
      <c r="N5" s="11"/>
      <c r="O5" s="11"/>
      <c r="P5" s="15"/>
      <c r="Q5" s="17"/>
      <c r="R5" s="17"/>
      <c r="S5" s="18"/>
      <c r="T5" s="17"/>
      <c r="U5" s="17"/>
      <c r="V5" s="46"/>
      <c r="W5" s="20"/>
      <c r="X5" s="17">
        <v>2015</v>
      </c>
      <c r="Y5" s="17" t="s">
        <v>12</v>
      </c>
      <c r="Z5" s="43" t="s">
        <v>16</v>
      </c>
      <c r="AA5" s="17">
        <v>8</v>
      </c>
      <c r="AB5" s="17">
        <v>0</v>
      </c>
      <c r="AC5" s="17">
        <v>2</v>
      </c>
      <c r="AD5" s="17">
        <v>4</v>
      </c>
      <c r="AE5" s="17">
        <v>15</v>
      </c>
      <c r="AF5" s="25">
        <v>0.46870000000000001</v>
      </c>
      <c r="AG5" s="15">
        <v>32</v>
      </c>
      <c r="AH5" s="11"/>
      <c r="AI5" s="11"/>
      <c r="AJ5" s="11"/>
      <c r="AK5" s="11"/>
      <c r="AL5" s="15"/>
      <c r="AM5" s="17">
        <v>3</v>
      </c>
      <c r="AN5" s="17">
        <v>1</v>
      </c>
      <c r="AO5" s="17">
        <v>8</v>
      </c>
      <c r="AP5" s="17">
        <v>2</v>
      </c>
      <c r="AQ5" s="17">
        <v>14</v>
      </c>
      <c r="AR5" s="47">
        <v>0.5</v>
      </c>
      <c r="AS5" s="33">
        <v>28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>
        <v>2016</v>
      </c>
      <c r="C6" s="19" t="s">
        <v>23</v>
      </c>
      <c r="D6" s="43" t="s">
        <v>17</v>
      </c>
      <c r="E6" s="17">
        <v>8</v>
      </c>
      <c r="F6" s="17">
        <v>0</v>
      </c>
      <c r="G6" s="17">
        <v>0</v>
      </c>
      <c r="H6" s="18">
        <v>6</v>
      </c>
      <c r="I6" s="17">
        <v>14</v>
      </c>
      <c r="J6" s="44">
        <v>0.60899999999999999</v>
      </c>
      <c r="K6" s="20">
        <v>23</v>
      </c>
      <c r="L6" s="45"/>
      <c r="M6" s="11"/>
      <c r="N6" s="11"/>
      <c r="O6" s="11"/>
      <c r="P6" s="15"/>
      <c r="Q6" s="17"/>
      <c r="R6" s="17"/>
      <c r="S6" s="18"/>
      <c r="T6" s="17"/>
      <c r="U6" s="17"/>
      <c r="V6" s="46"/>
      <c r="W6" s="20"/>
      <c r="X6" s="17">
        <v>2016</v>
      </c>
      <c r="Y6" s="17" t="s">
        <v>22</v>
      </c>
      <c r="Z6" s="43" t="s">
        <v>16</v>
      </c>
      <c r="AA6" s="17">
        <v>7</v>
      </c>
      <c r="AB6" s="17">
        <v>1</v>
      </c>
      <c r="AC6" s="17">
        <v>3</v>
      </c>
      <c r="AD6" s="17">
        <v>11</v>
      </c>
      <c r="AE6" s="17">
        <v>20</v>
      </c>
      <c r="AF6" s="25">
        <v>0.68959999999999999</v>
      </c>
      <c r="AG6" s="15">
        <v>29</v>
      </c>
      <c r="AH6" s="11"/>
      <c r="AI6" s="11"/>
      <c r="AJ6" s="11"/>
      <c r="AK6" s="11"/>
      <c r="AL6" s="15"/>
      <c r="AM6" s="17"/>
      <c r="AN6" s="17"/>
      <c r="AO6" s="17"/>
      <c r="AP6" s="17"/>
      <c r="AQ6" s="17"/>
      <c r="AR6" s="47"/>
      <c r="AS6" s="33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>
        <v>2017</v>
      </c>
      <c r="C7" s="19" t="s">
        <v>23</v>
      </c>
      <c r="D7" s="43" t="s">
        <v>16</v>
      </c>
      <c r="E7" s="17">
        <v>8</v>
      </c>
      <c r="F7" s="17">
        <v>0</v>
      </c>
      <c r="G7" s="17">
        <v>2</v>
      </c>
      <c r="H7" s="18">
        <v>0</v>
      </c>
      <c r="I7" s="17">
        <v>8</v>
      </c>
      <c r="J7" s="44">
        <v>0.27579999999999999</v>
      </c>
      <c r="K7" s="20">
        <v>29</v>
      </c>
      <c r="L7" s="45"/>
      <c r="M7" s="11"/>
      <c r="N7" s="11"/>
      <c r="O7" s="11"/>
      <c r="P7" s="15"/>
      <c r="Q7" s="17">
        <v>1</v>
      </c>
      <c r="R7" s="17">
        <v>0</v>
      </c>
      <c r="S7" s="18">
        <v>0</v>
      </c>
      <c r="T7" s="17">
        <v>1</v>
      </c>
      <c r="U7" s="17">
        <v>2</v>
      </c>
      <c r="V7" s="46">
        <v>0.5</v>
      </c>
      <c r="W7" s="20">
        <v>4</v>
      </c>
      <c r="X7" s="17">
        <v>2017</v>
      </c>
      <c r="Y7" s="17" t="s">
        <v>25</v>
      </c>
      <c r="Z7" s="43" t="s">
        <v>24</v>
      </c>
      <c r="AA7" s="17">
        <v>9</v>
      </c>
      <c r="AB7" s="17">
        <v>0</v>
      </c>
      <c r="AC7" s="17">
        <v>2</v>
      </c>
      <c r="AD7" s="17">
        <v>19</v>
      </c>
      <c r="AE7" s="17">
        <v>44</v>
      </c>
      <c r="AF7" s="25">
        <v>0.72130000000000005</v>
      </c>
      <c r="AG7" s="15">
        <v>61</v>
      </c>
      <c r="AH7" s="11"/>
      <c r="AI7" s="11"/>
      <c r="AJ7" s="11"/>
      <c r="AK7" s="11"/>
      <c r="AL7" s="15"/>
      <c r="AM7" s="17"/>
      <c r="AN7" s="17"/>
      <c r="AO7" s="17"/>
      <c r="AP7" s="17"/>
      <c r="AQ7" s="17"/>
      <c r="AR7" s="47"/>
      <c r="AS7" s="33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ht="14.25" x14ac:dyDescent="0.2">
      <c r="A8" s="21"/>
      <c r="B8" s="17">
        <v>2018</v>
      </c>
      <c r="C8" s="19" t="s">
        <v>37</v>
      </c>
      <c r="D8" s="43" t="s">
        <v>16</v>
      </c>
      <c r="E8" s="17">
        <v>20</v>
      </c>
      <c r="F8" s="17">
        <v>0</v>
      </c>
      <c r="G8" s="17">
        <v>5</v>
      </c>
      <c r="H8" s="18">
        <v>14</v>
      </c>
      <c r="I8" s="17">
        <v>62</v>
      </c>
      <c r="J8" s="25">
        <v>0.55349999999999999</v>
      </c>
      <c r="K8" s="21">
        <v>112</v>
      </c>
      <c r="L8" s="45"/>
      <c r="M8" s="11"/>
      <c r="N8" s="11"/>
      <c r="O8" s="11"/>
      <c r="P8" s="21"/>
      <c r="Q8" s="17">
        <v>3</v>
      </c>
      <c r="R8" s="17">
        <v>0</v>
      </c>
      <c r="S8" s="18">
        <v>0</v>
      </c>
      <c r="T8" s="17">
        <v>1</v>
      </c>
      <c r="U8" s="17">
        <v>7</v>
      </c>
      <c r="V8" s="47">
        <v>0.26919999999999999</v>
      </c>
      <c r="W8" s="15">
        <v>26</v>
      </c>
      <c r="X8" s="17"/>
      <c r="Y8" s="19"/>
      <c r="Z8" s="43"/>
      <c r="AA8" s="17"/>
      <c r="AB8" s="17"/>
      <c r="AC8" s="17"/>
      <c r="AD8" s="18"/>
      <c r="AE8" s="17"/>
      <c r="AF8" s="25"/>
      <c r="AG8" s="15"/>
      <c r="AH8" s="11"/>
      <c r="AI8" s="11"/>
      <c r="AJ8" s="11"/>
      <c r="AK8" s="11"/>
      <c r="AL8" s="15"/>
      <c r="AM8" s="17"/>
      <c r="AN8" s="17"/>
      <c r="AO8" s="17"/>
      <c r="AP8" s="17"/>
      <c r="AQ8" s="17"/>
      <c r="AR8" s="47"/>
      <c r="AS8" s="33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7">
        <v>2019</v>
      </c>
      <c r="C9" s="17" t="s">
        <v>38</v>
      </c>
      <c r="D9" s="43" t="s">
        <v>16</v>
      </c>
      <c r="E9" s="17">
        <v>22</v>
      </c>
      <c r="F9" s="17">
        <v>1</v>
      </c>
      <c r="G9" s="17">
        <v>3</v>
      </c>
      <c r="H9" s="17">
        <v>18</v>
      </c>
      <c r="I9" s="17">
        <v>61</v>
      </c>
      <c r="J9" s="44">
        <v>0.442</v>
      </c>
      <c r="K9" s="20">
        <v>138</v>
      </c>
      <c r="L9" s="45"/>
      <c r="M9" s="11"/>
      <c r="N9" s="11"/>
      <c r="O9" s="11"/>
      <c r="P9" s="15"/>
      <c r="Q9" s="17"/>
      <c r="R9" s="17"/>
      <c r="S9" s="17"/>
      <c r="T9" s="17"/>
      <c r="U9" s="17"/>
      <c r="V9" s="46"/>
      <c r="W9" s="20"/>
      <c r="X9" s="17"/>
      <c r="Y9" s="19"/>
      <c r="Z9" s="43"/>
      <c r="AA9" s="17"/>
      <c r="AB9" s="17"/>
      <c r="AC9" s="17"/>
      <c r="AD9" s="18"/>
      <c r="AE9" s="17"/>
      <c r="AF9" s="44"/>
      <c r="AG9" s="20"/>
      <c r="AH9" s="11"/>
      <c r="AI9" s="11"/>
      <c r="AJ9" s="11"/>
      <c r="AK9" s="11"/>
      <c r="AL9" s="15"/>
      <c r="AM9" s="17"/>
      <c r="AN9" s="17"/>
      <c r="AO9" s="17"/>
      <c r="AP9" s="17"/>
      <c r="AQ9" s="17"/>
      <c r="AR9" s="47"/>
      <c r="AS9" s="3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48" t="s">
        <v>32</v>
      </c>
      <c r="C10" s="30"/>
      <c r="D10" s="29"/>
      <c r="E10" s="28">
        <f>SUM(E4:E9)</f>
        <v>58</v>
      </c>
      <c r="F10" s="28">
        <f>SUM(F4:F9)</f>
        <v>1</v>
      </c>
      <c r="G10" s="28">
        <f>SUM(G4:G9)</f>
        <v>10</v>
      </c>
      <c r="H10" s="28">
        <f>SUM(H4:H9)</f>
        <v>38</v>
      </c>
      <c r="I10" s="28">
        <f>SUM(I4:I9)</f>
        <v>145</v>
      </c>
      <c r="J10" s="49">
        <f>PRODUCT(I10/K10)</f>
        <v>0.48013245033112584</v>
      </c>
      <c r="K10" s="31">
        <f>SUM(K4:K9)</f>
        <v>302</v>
      </c>
      <c r="L10" s="14"/>
      <c r="M10" s="12"/>
      <c r="N10" s="50"/>
      <c r="O10" s="51"/>
      <c r="P10" s="15"/>
      <c r="Q10" s="28">
        <f>SUM(Q4:Q9)</f>
        <v>4</v>
      </c>
      <c r="R10" s="28">
        <f>SUM(R4:R9)</f>
        <v>0</v>
      </c>
      <c r="S10" s="28">
        <f>SUM(S4:S9)</f>
        <v>0</v>
      </c>
      <c r="T10" s="28">
        <f>SUM(T4:T9)</f>
        <v>2</v>
      </c>
      <c r="U10" s="28">
        <f>SUM(U4:U9)</f>
        <v>9</v>
      </c>
      <c r="V10" s="49">
        <f>PRODUCT(U10/W10)</f>
        <v>0.3</v>
      </c>
      <c r="W10" s="31">
        <f>SUM(W4:W9)</f>
        <v>30</v>
      </c>
      <c r="X10" s="9" t="s">
        <v>32</v>
      </c>
      <c r="Y10" s="10"/>
      <c r="Z10" s="8"/>
      <c r="AA10" s="28">
        <f>SUM(AA4:AA9)</f>
        <v>34</v>
      </c>
      <c r="AB10" s="28">
        <f>SUM(AB4:AB9)</f>
        <v>1</v>
      </c>
      <c r="AC10" s="28">
        <f>SUM(AC4:AC9)</f>
        <v>9</v>
      </c>
      <c r="AD10" s="28">
        <f>SUM(AD4:AD9)</f>
        <v>39</v>
      </c>
      <c r="AE10" s="28">
        <f>SUM(AE4:AE9)</f>
        <v>94</v>
      </c>
      <c r="AF10" s="49">
        <f>PRODUCT(AE10/AG10)</f>
        <v>0.63513513513513509</v>
      </c>
      <c r="AG10" s="31">
        <f>SUM(AG4:AG9)</f>
        <v>148</v>
      </c>
      <c r="AH10" s="14"/>
      <c r="AI10" s="12"/>
      <c r="AJ10" s="50"/>
      <c r="AK10" s="51"/>
      <c r="AL10" s="15"/>
      <c r="AM10" s="28">
        <f>SUM(AM4:AM9)</f>
        <v>4</v>
      </c>
      <c r="AN10" s="28">
        <f>SUM(AN4:AN9)</f>
        <v>1</v>
      </c>
      <c r="AO10" s="28">
        <f>SUM(AO4:AO9)</f>
        <v>8</v>
      </c>
      <c r="AP10" s="28">
        <f>SUM(AP4:AP9)</f>
        <v>2</v>
      </c>
      <c r="AQ10" s="28">
        <f>SUM(AQ4:AQ9)</f>
        <v>17</v>
      </c>
      <c r="AR10" s="49">
        <f>PRODUCT(AQ10/AS10)</f>
        <v>0.5</v>
      </c>
      <c r="AS10" s="42">
        <f>SUM(AS4:AS9)</f>
        <v>34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52"/>
      <c r="K11" s="20"/>
      <c r="L11" s="15"/>
      <c r="M11" s="15"/>
      <c r="N11" s="15"/>
      <c r="O11" s="15"/>
      <c r="P11" s="21"/>
      <c r="Q11" s="21"/>
      <c r="R11" s="22"/>
      <c r="S11" s="21"/>
      <c r="T11" s="21"/>
      <c r="U11" s="15"/>
      <c r="V11" s="15"/>
      <c r="W11" s="20"/>
      <c r="X11" s="21"/>
      <c r="Y11" s="21"/>
      <c r="Z11" s="21"/>
      <c r="AA11" s="21"/>
      <c r="AB11" s="21"/>
      <c r="AC11" s="21"/>
      <c r="AD11" s="21"/>
      <c r="AE11" s="21"/>
      <c r="AF11" s="52"/>
      <c r="AG11" s="20"/>
      <c r="AH11" s="15"/>
      <c r="AI11" s="15"/>
      <c r="AJ11" s="15"/>
      <c r="AK11" s="15"/>
      <c r="AL11" s="21"/>
      <c r="AM11" s="21"/>
      <c r="AN11" s="22"/>
      <c r="AO11" s="21"/>
      <c r="AP11" s="21"/>
      <c r="AQ11" s="15"/>
      <c r="AR11" s="15"/>
      <c r="AS11" s="20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3" t="s">
        <v>33</v>
      </c>
      <c r="C12" s="54"/>
      <c r="D12" s="55"/>
      <c r="E12" s="8" t="s">
        <v>2</v>
      </c>
      <c r="F12" s="11" t="s">
        <v>6</v>
      </c>
      <c r="G12" s="8" t="s">
        <v>4</v>
      </c>
      <c r="H12" s="11" t="s">
        <v>5</v>
      </c>
      <c r="I12" s="11" t="s">
        <v>8</v>
      </c>
      <c r="J12" s="11" t="s">
        <v>9</v>
      </c>
      <c r="K12" s="15"/>
      <c r="L12" s="11" t="s">
        <v>10</v>
      </c>
      <c r="M12" s="11" t="s">
        <v>11</v>
      </c>
      <c r="N12" s="11" t="s">
        <v>34</v>
      </c>
      <c r="O12" s="11" t="s">
        <v>35</v>
      </c>
      <c r="Q12" s="22"/>
      <c r="R12" s="22" t="s">
        <v>13</v>
      </c>
      <c r="S12" s="22"/>
      <c r="T12" s="21" t="s">
        <v>15</v>
      </c>
      <c r="U12" s="15"/>
      <c r="V12" s="20"/>
      <c r="W12" s="20"/>
      <c r="X12" s="56"/>
      <c r="Y12" s="56"/>
      <c r="Z12" s="56"/>
      <c r="AA12" s="56"/>
      <c r="AB12" s="56"/>
      <c r="AC12" s="22"/>
      <c r="AD12" s="22"/>
      <c r="AE12" s="22"/>
      <c r="AF12" s="21"/>
      <c r="AG12" s="21"/>
      <c r="AH12" s="21"/>
      <c r="AI12" s="21"/>
      <c r="AJ12" s="21"/>
      <c r="AK12" s="21"/>
      <c r="AM12" s="20"/>
      <c r="AN12" s="56"/>
      <c r="AO12" s="56"/>
      <c r="AP12" s="56"/>
      <c r="AQ12" s="56"/>
      <c r="AR12" s="56"/>
      <c r="AS12" s="5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3" t="s">
        <v>36</v>
      </c>
      <c r="C13" s="5"/>
      <c r="D13" s="24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8">
        <v>0</v>
      </c>
      <c r="K13" s="21">
        <v>0</v>
      </c>
      <c r="L13" s="59">
        <v>0</v>
      </c>
      <c r="M13" s="59">
        <v>0</v>
      </c>
      <c r="N13" s="59">
        <v>0</v>
      </c>
      <c r="O13" s="59">
        <v>0</v>
      </c>
      <c r="Q13" s="22"/>
      <c r="R13" s="22"/>
      <c r="S13" s="22"/>
      <c r="T13" s="21" t="s">
        <v>18</v>
      </c>
      <c r="U13" s="15"/>
      <c r="V13" s="21"/>
      <c r="W13" s="2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2"/>
      <c r="AO13" s="22"/>
      <c r="AP13" s="22"/>
      <c r="AQ13" s="22"/>
      <c r="AR13" s="22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60" t="s">
        <v>19</v>
      </c>
      <c r="C14" s="61"/>
      <c r="D14" s="62"/>
      <c r="E14" s="57">
        <f>PRODUCT(E10+Q10)</f>
        <v>62</v>
      </c>
      <c r="F14" s="57">
        <f>PRODUCT(F10+R10)</f>
        <v>1</v>
      </c>
      <c r="G14" s="57">
        <f>PRODUCT(G10+S10)</f>
        <v>10</v>
      </c>
      <c r="H14" s="57">
        <f>PRODUCT(H10+T10)</f>
        <v>40</v>
      </c>
      <c r="I14" s="57">
        <f>PRODUCT(I10+U10)</f>
        <v>154</v>
      </c>
      <c r="J14" s="58">
        <f>PRODUCT(I14/K14)</f>
        <v>0.46385542168674698</v>
      </c>
      <c r="K14" s="21">
        <f>PRODUCT(K10+W10)</f>
        <v>332</v>
      </c>
      <c r="L14" s="59">
        <f>PRODUCT((F14+G14)/E14)</f>
        <v>0.17741935483870969</v>
      </c>
      <c r="M14" s="59">
        <f>PRODUCT(H14/E14)</f>
        <v>0.64516129032258063</v>
      </c>
      <c r="N14" s="59">
        <f>PRODUCT((F14+G14+H14)/E14)</f>
        <v>0.82258064516129037</v>
      </c>
      <c r="O14" s="59">
        <f>PRODUCT(I14/E14)</f>
        <v>2.4838709677419355</v>
      </c>
      <c r="Q14" s="22"/>
      <c r="R14" s="22"/>
      <c r="S14" s="22"/>
      <c r="T14" s="21" t="s">
        <v>26</v>
      </c>
      <c r="U14" s="15"/>
      <c r="V14" s="21"/>
      <c r="W14" s="21"/>
      <c r="X14" s="21"/>
      <c r="Y14" s="21"/>
      <c r="Z14" s="21"/>
      <c r="AA14" s="21"/>
      <c r="AB14" s="21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 t="s">
        <v>29</v>
      </c>
      <c r="C15" s="27"/>
      <c r="D15" s="63"/>
      <c r="E15" s="57">
        <f>PRODUCT(AA10+AM10)</f>
        <v>38</v>
      </c>
      <c r="F15" s="57">
        <f>PRODUCT(AB10+AN10)</f>
        <v>2</v>
      </c>
      <c r="G15" s="57">
        <f>PRODUCT(AC10+AO10)</f>
        <v>17</v>
      </c>
      <c r="H15" s="57">
        <f>PRODUCT(AD10+AP10)</f>
        <v>41</v>
      </c>
      <c r="I15" s="57">
        <f>PRODUCT(AE10+AQ10)</f>
        <v>111</v>
      </c>
      <c r="J15" s="58">
        <f>PRODUCT(I15/K15)</f>
        <v>0.60989010989010994</v>
      </c>
      <c r="K15" s="15">
        <f>PRODUCT(AG10+AS10)</f>
        <v>182</v>
      </c>
      <c r="L15" s="59">
        <f>PRODUCT((F15+G15)/E15)</f>
        <v>0.5</v>
      </c>
      <c r="M15" s="59">
        <f>PRODUCT(H15/E15)</f>
        <v>1.0789473684210527</v>
      </c>
      <c r="N15" s="59">
        <f>PRODUCT((F15+G15+H15)/E15)</f>
        <v>1.5789473684210527</v>
      </c>
      <c r="O15" s="59">
        <f>PRODUCT(I15/E15)</f>
        <v>2.9210526315789473</v>
      </c>
      <c r="Q15" s="22"/>
      <c r="R15" s="22"/>
      <c r="S15" s="21"/>
      <c r="T15" s="21"/>
      <c r="U15" s="15"/>
      <c r="V15" s="15"/>
      <c r="W15" s="21"/>
      <c r="X15" s="21"/>
      <c r="Y15" s="21"/>
      <c r="Z15" s="21"/>
      <c r="AA15" s="21"/>
      <c r="AB15" s="21"/>
      <c r="AC15" s="22"/>
      <c r="AD15" s="22"/>
      <c r="AE15" s="22"/>
      <c r="AF15" s="22"/>
      <c r="AG15" s="22"/>
      <c r="AH15" s="22"/>
      <c r="AI15" s="22"/>
      <c r="AJ15" s="22"/>
      <c r="AK15" s="21"/>
      <c r="AL15" s="15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4" t="s">
        <v>32</v>
      </c>
      <c r="C16" s="65"/>
      <c r="D16" s="66"/>
      <c r="E16" s="57">
        <f>SUM(E13:E15)</f>
        <v>100</v>
      </c>
      <c r="F16" s="57">
        <f t="shared" ref="F16:I16" si="0">SUM(F13:F15)</f>
        <v>3</v>
      </c>
      <c r="G16" s="57">
        <f t="shared" si="0"/>
        <v>27</v>
      </c>
      <c r="H16" s="57">
        <f t="shared" si="0"/>
        <v>81</v>
      </c>
      <c r="I16" s="57">
        <f t="shared" si="0"/>
        <v>265</v>
      </c>
      <c r="J16" s="58">
        <f>PRODUCT(I16/K16)</f>
        <v>0.51556420233463029</v>
      </c>
      <c r="K16" s="21">
        <f>SUM(K13:K15)</f>
        <v>514</v>
      </c>
      <c r="L16" s="59">
        <f>PRODUCT((F16+G16)/E16)</f>
        <v>0.3</v>
      </c>
      <c r="M16" s="59">
        <f>PRODUCT(H16/E16)</f>
        <v>0.81</v>
      </c>
      <c r="N16" s="59">
        <f>PRODUCT((F16+G16+H16)/E16)</f>
        <v>1.1100000000000001</v>
      </c>
      <c r="O16" s="59">
        <f>PRODUCT(I16/E16)</f>
        <v>2.65</v>
      </c>
      <c r="Q16" s="15"/>
      <c r="R16" s="15"/>
      <c r="S16" s="15"/>
      <c r="T16" s="21"/>
      <c r="U16" s="15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15"/>
      <c r="F17" s="15"/>
      <c r="G17" s="15"/>
      <c r="H17" s="15"/>
      <c r="I17" s="15"/>
      <c r="J17" s="21"/>
      <c r="K17" s="21"/>
      <c r="L17" s="15"/>
      <c r="M17" s="15"/>
      <c r="N17" s="15"/>
      <c r="O17" s="15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5"/>
      <c r="R89" s="15"/>
      <c r="S89" s="1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15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5"/>
      <c r="R90" s="15"/>
      <c r="S90" s="1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5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5"/>
      <c r="R91" s="15"/>
      <c r="S91" s="1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5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5"/>
      <c r="R92" s="15"/>
      <c r="S92" s="1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5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5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5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5"/>
      <c r="AL181" s="15"/>
    </row>
    <row r="182" spans="12:38" x14ac:dyDescent="0.25">
      <c r="R182" s="20"/>
      <c r="S182" s="20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20"/>
      <c r="S183" s="20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20"/>
      <c r="S184" s="20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L185"/>
      <c r="M185"/>
      <c r="N185"/>
      <c r="O185"/>
      <c r="P185"/>
      <c r="R185" s="20"/>
      <c r="S185" s="20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</sheetData>
  <sortState ref="B8:Y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2019-08-21T21:26:28Z</dcterms:modified>
</cp:coreProperties>
</file>