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G11" i="5"/>
  <c r="K17" i="5" l="1"/>
  <c r="F17" i="5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AR13" i="5" l="1"/>
  <c r="K18" i="5"/>
  <c r="K19" i="5" s="1"/>
  <c r="J19" i="5" s="1"/>
  <c r="F18" i="5"/>
  <c r="F19" i="5" s="1"/>
  <c r="H18" i="5"/>
  <c r="M18" i="5" s="1"/>
  <c r="L18" i="5"/>
  <c r="H19" i="5"/>
  <c r="M19" i="5" s="1"/>
  <c r="O19" i="5"/>
  <c r="O18" i="5"/>
  <c r="J18" i="5"/>
  <c r="AF13" i="5"/>
  <c r="N18" i="5" l="1"/>
  <c r="N19" i="5"/>
  <c r="L19" i="5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<sst xmlns="http://schemas.openxmlformats.org/spreadsheetml/2006/main" count="86" uniqueCount="37">
  <si>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</si>
  <si>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</si>
  <si>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</si>
  <si>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</si>
  <si>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</si>
  <si>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</si>
  <si>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</si>
  <si>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</si>
  <si>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</si>
  <si>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</si>
  <si>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</si>
  <si>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</si>
  <si>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</si>
  <si>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</si>
  <si>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</si>
  <si>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</si>
  <si>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</si>
  <si>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</si>
  <si>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</si>
  <si>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</si>
  <si>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</si>
  <si>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</si>
  <si>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</si>
  <si>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</si>
  <si>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</si>
  <si>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PuMu = Puna-Mustat, Helsinki  (1941)</t>
  </si>
  <si>
    <t>Jesse Lingman</t>
  </si>
  <si>
    <t>8.</t>
  </si>
  <si>
    <t>Espoo</t>
  </si>
  <si>
    <t>10.</t>
  </si>
  <si>
    <t>3.</t>
  </si>
  <si>
    <t>PuMu</t>
  </si>
  <si>
    <t>2.</t>
  </si>
  <si>
    <t>1.</t>
  </si>
  <si>
    <t>5.</t>
  </si>
  <si>
    <t>30.7.1989   Espoo</t>
  </si>
  <si>
    <t>Niittykummun Pesis,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</si>
</sst>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15</v>
      </c>
      <c r="AB4" s="12">
        <v>0</v>
      </c>
      <c r="AC4" s="12">
        <v>8</v>
      </c>
      <c r="AD4" s="12">
        <v>11</v>
      </c>
      <c r="AE4" s="12">
        <v>51</v>
      </c>
      <c r="AF4" s="68">
        <v>0.54830000000000001</v>
      </c>
      <c r="AG4" s="69">
        <v>93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28</v>
      </c>
      <c r="AA5" s="12">
        <v>16</v>
      </c>
      <c r="AB5" s="12">
        <v>0</v>
      </c>
      <c r="AC5" s="12">
        <v>1</v>
      </c>
      <c r="AD5" s="12">
        <v>10</v>
      </c>
      <c r="AE5" s="12">
        <v>46</v>
      </c>
      <c r="AF5" s="68">
        <v>0.49459999999999998</v>
      </c>
      <c r="AG5" s="69">
        <v>93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30</v>
      </c>
      <c r="Z7" s="1" t="s">
        <v>31</v>
      </c>
      <c r="AA7" s="12">
        <v>18</v>
      </c>
      <c r="AB7" s="12">
        <v>1</v>
      </c>
      <c r="AC7" s="12">
        <v>4</v>
      </c>
      <c r="AD7" s="12">
        <v>24</v>
      </c>
      <c r="AE7" s="12">
        <v>62</v>
      </c>
      <c r="AF7" s="68">
        <v>0.4592</v>
      </c>
      <c r="AG7" s="69">
        <v>135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3</v>
      </c>
      <c r="AQ7" s="12">
        <v>9</v>
      </c>
      <c r="AR7" s="65">
        <v>0.52939999999999998</v>
      </c>
      <c r="AS7" s="66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32</v>
      </c>
      <c r="Z8" s="1" t="s">
        <v>31</v>
      </c>
      <c r="AA8" s="12">
        <v>10</v>
      </c>
      <c r="AB8" s="12">
        <v>1</v>
      </c>
      <c r="AC8" s="12">
        <v>2</v>
      </c>
      <c r="AD8" s="12">
        <v>17</v>
      </c>
      <c r="AE8" s="12">
        <v>39</v>
      </c>
      <c r="AF8" s="68">
        <v>0.60929999999999995</v>
      </c>
      <c r="AG8" s="69">
        <v>64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1</v>
      </c>
      <c r="AP8" s="12">
        <v>5</v>
      </c>
      <c r="AQ8" s="12">
        <v>12</v>
      </c>
      <c r="AR8" s="65">
        <v>0.66659999999999997</v>
      </c>
      <c r="AS8" s="66"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33</v>
      </c>
      <c r="Z9" s="1" t="s">
        <v>31</v>
      </c>
      <c r="AA9" s="12">
        <v>13</v>
      </c>
      <c r="AB9" s="12">
        <v>3</v>
      </c>
      <c r="AC9" s="12">
        <v>8</v>
      </c>
      <c r="AD9" s="12">
        <v>18</v>
      </c>
      <c r="AE9" s="12">
        <v>53</v>
      </c>
      <c r="AF9" s="68">
        <v>0.5</v>
      </c>
      <c r="AG9" s="69">
        <v>106</v>
      </c>
      <c r="AH9" s="7"/>
      <c r="AI9" s="7"/>
      <c r="AJ9" s="7"/>
      <c r="AK9" s="7"/>
      <c r="AL9" s="10"/>
      <c r="AM9" s="12">
        <v>8</v>
      </c>
      <c r="AN9" s="12">
        <v>1</v>
      </c>
      <c r="AO9" s="12">
        <v>2</v>
      </c>
      <c r="AP9" s="12">
        <v>5</v>
      </c>
      <c r="AQ9" s="12">
        <v>31</v>
      </c>
      <c r="AR9" s="65">
        <v>0.48430000000000001</v>
      </c>
      <c r="AS9" s="66">
        <v>64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32</v>
      </c>
      <c r="Z10" s="1" t="s">
        <v>31</v>
      </c>
      <c r="AA10" s="12">
        <v>14</v>
      </c>
      <c r="AB10" s="12">
        <v>2</v>
      </c>
      <c r="AC10" s="12">
        <v>4</v>
      </c>
      <c r="AD10" s="12">
        <v>21</v>
      </c>
      <c r="AE10" s="12">
        <v>52</v>
      </c>
      <c r="AF10" s="68">
        <v>0.55310000000000004</v>
      </c>
      <c r="AG10" s="69">
        <v>94</v>
      </c>
      <c r="AH10" s="7"/>
      <c r="AI10" s="7"/>
      <c r="AJ10" s="7"/>
      <c r="AK10" s="7"/>
      <c r="AL10" s="10"/>
      <c r="AM10" s="12">
        <v>6</v>
      </c>
      <c r="AN10" s="12">
        <v>3</v>
      </c>
      <c r="AO10" s="12">
        <v>2</v>
      </c>
      <c r="AP10" s="12">
        <v>7</v>
      </c>
      <c r="AQ10" s="12">
        <v>24</v>
      </c>
      <c r="AR10" s="65">
        <v>0.5333</v>
      </c>
      <c r="AS10" s="16">
        <v>45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2018</v>
      </c>
      <c r="Y11" s="12" t="s">
        <v>32</v>
      </c>
      <c r="Z11" s="1" t="s">
        <v>31</v>
      </c>
      <c r="AA11" s="12">
        <v>14</v>
      </c>
      <c r="AB11" s="12">
        <v>2</v>
      </c>
      <c r="AC11" s="12">
        <v>3</v>
      </c>
      <c r="AD11" s="12">
        <v>26</v>
      </c>
      <c r="AE11" s="12">
        <v>62</v>
      </c>
      <c r="AF11" s="68">
        <v>0.58489999999999998</v>
      </c>
      <c r="AG11" s="69">
        <f>PRODUCT(AE11/AF11)</f>
        <v>106.00102581637887</v>
      </c>
      <c r="AH11" s="7"/>
      <c r="AI11" s="7" t="s">
        <v>34</v>
      </c>
      <c r="AJ11" s="7"/>
      <c r="AK11" s="7"/>
      <c r="AL11" s="10"/>
      <c r="AM11" s="12">
        <v>6</v>
      </c>
      <c r="AN11" s="12">
        <v>1</v>
      </c>
      <c r="AO11" s="13">
        <v>1</v>
      </c>
      <c r="AP11" s="12">
        <v>14</v>
      </c>
      <c r="AQ11" s="12">
        <v>30</v>
      </c>
      <c r="AR11" s="59">
        <v>0.58819999999999995</v>
      </c>
      <c r="AS11" s="10">
        <f>PRODUCT(AQ11/AR11)</f>
        <v>51.003060183611019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2019</v>
      </c>
      <c r="Y12" s="12" t="s">
        <v>32</v>
      </c>
      <c r="Z12" s="1" t="s">
        <v>31</v>
      </c>
      <c r="AA12" s="12">
        <v>8</v>
      </c>
      <c r="AB12" s="12">
        <v>1</v>
      </c>
      <c r="AC12" s="12">
        <v>2</v>
      </c>
      <c r="AD12" s="12">
        <v>15</v>
      </c>
      <c r="AE12" s="12">
        <v>24</v>
      </c>
      <c r="AF12" s="68">
        <v>0.70579999999999998</v>
      </c>
      <c r="AG12" s="19">
        <v>34</v>
      </c>
      <c r="AH12" s="40"/>
      <c r="AI12" s="7"/>
      <c r="AJ12" s="7"/>
      <c r="AK12" s="7"/>
      <c r="AM12" s="12"/>
      <c r="AN12" s="12"/>
      <c r="AO12" s="12"/>
      <c r="AP12" s="12"/>
      <c r="AQ12" s="12"/>
      <c r="AR12" s="65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108</v>
      </c>
      <c r="AB13" s="36">
        <f>SUM(AB4:AB12)</f>
        <v>10</v>
      </c>
      <c r="AC13" s="36">
        <f>SUM(AC4:AC12)</f>
        <v>32</v>
      </c>
      <c r="AD13" s="36">
        <f>SUM(AD4:AD12)</f>
        <v>142</v>
      </c>
      <c r="AE13" s="36">
        <f>SUM(AE4:AE12)</f>
        <v>389</v>
      </c>
      <c r="AF13" s="37">
        <f>PRODUCT(AE13/AG13)</f>
        <v>0.53655096496169941</v>
      </c>
      <c r="AG13" s="21">
        <f>SUM(AG4:AG12)</f>
        <v>725.00102581637884</v>
      </c>
      <c r="AH13" s="18"/>
      <c r="AI13" s="29"/>
      <c r="AJ13" s="41"/>
      <c r="AK13" s="42"/>
      <c r="AL13" s="10"/>
      <c r="AM13" s="36">
        <f>SUM(AM4:AM12)</f>
        <v>25</v>
      </c>
      <c r="AN13" s="36">
        <f>SUM(AN4:AN12)</f>
        <v>5</v>
      </c>
      <c r="AO13" s="36">
        <f>SUM(AO4:AO12)</f>
        <v>6</v>
      </c>
      <c r="AP13" s="36">
        <f>SUM(AP4:AP12)</f>
        <v>34</v>
      </c>
      <c r="AQ13" s="36">
        <f>SUM(AQ4:AQ12)</f>
        <v>106</v>
      </c>
      <c r="AR13" s="37">
        <f>PRODUCT(AQ13/AS13)</f>
        <v>0.54358121303425955</v>
      </c>
      <c r="AS13" s="39">
        <f>SUM(AS4:AS12)</f>
        <v>195.00306018361101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36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133</v>
      </c>
      <c r="F18" s="47">
        <f>PRODUCT(AB13+AN13)</f>
        <v>15</v>
      </c>
      <c r="G18" s="47">
        <f>PRODUCT(AC13+AO13)</f>
        <v>38</v>
      </c>
      <c r="H18" s="47">
        <f>PRODUCT(AD13+AP13)</f>
        <v>176</v>
      </c>
      <c r="I18" s="47">
        <f>PRODUCT(AE13+AQ13)</f>
        <v>495</v>
      </c>
      <c r="J18" s="60">
        <f>PRODUCT(I18/K18)</f>
        <v>0.53804108865664912</v>
      </c>
      <c r="K18" s="10">
        <f>PRODUCT(AG13+AS13)</f>
        <v>920.00408599998991</v>
      </c>
      <c r="L18" s="53">
        <f>PRODUCT((F18+G18)/E18)</f>
        <v>0.39849624060150374</v>
      </c>
      <c r="M18" s="53">
        <f>PRODUCT(H18/E18)</f>
        <v>1.3233082706766917</v>
      </c>
      <c r="N18" s="53">
        <f>PRODUCT((F18+G18+H18)/E18)</f>
        <v>1.7218045112781954</v>
      </c>
      <c r="O18" s="53">
        <f>PRODUCT(I18/E18)</f>
        <v>3.7218045112781954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133</v>
      </c>
      <c r="F19" s="47">
        <f t="shared" ref="F19:I19" si="0">SUM(F16:F18)</f>
        <v>15</v>
      </c>
      <c r="G19" s="47">
        <f t="shared" si="0"/>
        <v>38</v>
      </c>
      <c r="H19" s="47">
        <f t="shared" si="0"/>
        <v>176</v>
      </c>
      <c r="I19" s="47">
        <f t="shared" si="0"/>
        <v>495</v>
      </c>
      <c r="J19" s="60">
        <f>PRODUCT(I19/K19)</f>
        <v>0.53804108865664912</v>
      </c>
      <c r="K19" s="16">
        <f>SUM(K16:K18)</f>
        <v>920.00408599998991</v>
      </c>
      <c r="L19" s="53">
        <f>PRODUCT((F19+G19)/E19)</f>
        <v>0.39849624060150374</v>
      </c>
      <c r="M19" s="53">
        <f>PRODUCT(H19/E19)</f>
        <v>1.3233082706766917</v>
      </c>
      <c r="N19" s="53">
        <f>PRODUCT((F19+G19+H19)/E19)</f>
        <v>1.7218045112781954</v>
      </c>
      <c r="O19" s="53">
        <f>PRODUCT(I19/E19)</f>
        <v>3.7218045112781954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2:39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2:39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2:39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2:39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2:39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2:39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2:39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2:39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2:39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2:39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12:39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2:39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12:39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2:39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12:39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12:39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12:39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12:39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12:39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12:39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12:39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12:39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12:39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12:39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</sheetData>
  <sortState ref="X11:AS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2019-08-29T20:13:34Z</dcterms:modified>
</cp:coreProperties>
</file>