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O12" i="2"/>
  <c r="O11" i="2"/>
  <c r="N11" i="2"/>
  <c r="M11" i="2"/>
  <c r="L11" i="2"/>
  <c r="K13" i="2"/>
  <c r="K11" i="2"/>
  <c r="K14" i="2" s="1"/>
  <c r="AS8" i="2"/>
  <c r="AQ8" i="2"/>
  <c r="AP8" i="2"/>
  <c r="AO8" i="2"/>
  <c r="AN8" i="2"/>
  <c r="AM8" i="2"/>
  <c r="AG8" i="2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I14" i="2"/>
  <c r="O13" i="2"/>
  <c r="M14" i="2"/>
  <c r="N13" i="2"/>
  <c r="N12" i="2"/>
  <c r="M13" i="2"/>
  <c r="M12" i="2"/>
  <c r="F14" i="2"/>
  <c r="L12" i="2"/>
  <c r="L13" i="2"/>
  <c r="N14" i="2" l="1"/>
  <c r="L14" i="2"/>
</calcChain>
</file>

<file path=xl/sharedStrings.xml><?xml version="1.0" encoding="utf-8"?>
<sst xmlns="http://schemas.openxmlformats.org/spreadsheetml/2006/main" count="167" uniqueCount="74">
  <si>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</si>
  <si>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</si>
  <si>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</si>
  <si>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</si>
  <si>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</si>
  <si>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</si>
  <si>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</si>
  <si>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</si>
  <si>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</si>
  <si>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</si>
  <si>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</si>
  <si>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</si>
  <si>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</si>
  <si>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</si>
  <si>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</si>
  <si>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</si>
  <si>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</si>
  <si>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</si>
  <si>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</si>
  <si>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</si>
  <si>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</si>
  <si>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</si>
  <si>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</si>
  <si>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</si>
  <si>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</si>
  <si>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</si>
  <si>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</si>
  <si>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</si>
  <si>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</si>
  <si>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</si>
  <si>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</si>
  <si>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</si>
  <si>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</si>
  <si>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</si>
  <si>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</si>
  <si>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Harri Liikanen</t>
  </si>
  <si>
    <t>11.</t>
  </si>
  <si>
    <t>KiPa</t>
  </si>
  <si>
    <t>9.</t>
  </si>
  <si>
    <t>JuPa</t>
  </si>
  <si>
    <t>02.05. 1993  SMJ - KiPa  10-1</t>
  </si>
  <si>
    <t xml:space="preserve">  21 v 10 kk 21 pv</t>
  </si>
  <si>
    <t>27.07. 1993  KiPa - IPV  7-20</t>
  </si>
  <si>
    <t xml:space="preserve">  22 v   1 kk 16 pv</t>
  </si>
  <si>
    <t>22.  ottelu</t>
  </si>
  <si>
    <t>21.07. 1996  JuPa - Lippo  0-2  (0-10, 1-7)</t>
  </si>
  <si>
    <t xml:space="preserve">  25 v   1 kk 10 pv</t>
  </si>
  <si>
    <t>1.</t>
  </si>
  <si>
    <t>ykköspesis</t>
  </si>
  <si>
    <t>Seurat</t>
  </si>
  <si>
    <t>JuPa = Juvan Pallo  (1950)</t>
  </si>
  <si>
    <t>11.6.1971</t>
  </si>
  <si>
    <t>YKKÖSPESIS</t>
  </si>
  <si>
    <t>10.</t>
  </si>
  <si>
    <t>PKP</t>
  </si>
  <si>
    <t>PKP = Puurtilan Kisa-Pojat  (1948)</t>
  </si>
  <si>
    <t>KiPa = Kiteen Pallo-90  (1990)</t>
  </si>
  <si>
    <t>suomensarja</t>
  </si>
  <si>
    <t>ykkössarja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</si>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</sst>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1" xfId="0" applyFont="1" applyFill="1" applyBorder="1"/>
    <xf numFmtId="0" fontId="3" fillId="5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0" xfId="0" applyFont="1" applyFill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5703125" style="77" customWidth="1"/>
    <col min="5" max="8" width="5.7109375" style="76" customWidth="1"/>
    <col min="9" max="9" width="5.1406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28" customWidth="1"/>
    <col min="16" max="20" width="5.7109375" style="76" customWidth="1"/>
    <col min="21" max="21" width="8.7109375" style="76" customWidth="1"/>
    <col min="22" max="22" width="0.5703125" style="28" customWidth="1"/>
    <col min="23" max="27" width="5.7109375" style="76" customWidth="1"/>
    <col min="28" max="28" width="8.7109375" style="76" customWidth="1"/>
    <col min="29" max="29" width="0.5703125" style="28" customWidth="1"/>
    <col min="30" max="35" width="5.7109375" style="76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35</v>
      </c>
      <c r="C1" s="3"/>
      <c r="D1" s="4"/>
      <c r="E1" s="5" t="s">
        <v>51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2"/>
      <c r="W2" s="22" t="s">
        <v>16</v>
      </c>
      <c r="X2" s="14"/>
      <c r="Y2" s="14"/>
      <c r="Z2" s="14"/>
      <c r="AA2" s="14"/>
      <c r="AB2" s="15"/>
      <c r="AC2" s="82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32</v>
      </c>
      <c r="AH3" s="17" t="s">
        <v>33</v>
      </c>
      <c r="AI3" s="18" t="s">
        <v>34</v>
      </c>
      <c r="AJ3" s="9"/>
    </row>
    <row r="4" spans="1:37" s="23" customFormat="1" ht="15" customHeight="1" x14ac:dyDescent="0.2">
      <c r="A4" s="9"/>
      <c r="B4" s="32">
        <v>1990</v>
      </c>
      <c r="C4" s="35" t="s">
        <v>53</v>
      </c>
      <c r="D4" s="83" t="s">
        <v>54</v>
      </c>
      <c r="E4" s="34"/>
      <c r="F4" s="34" t="s">
        <v>58</v>
      </c>
      <c r="G4" s="78"/>
      <c r="H4" s="35"/>
      <c r="I4" s="32"/>
      <c r="J4" s="32"/>
      <c r="K4" s="32"/>
      <c r="L4" s="32"/>
      <c r="M4" s="32"/>
      <c r="N4" s="36"/>
      <c r="O4" s="24"/>
      <c r="P4" s="25"/>
      <c r="Q4" s="25"/>
      <c r="R4" s="25"/>
      <c r="S4" s="25"/>
      <c r="T4" s="25"/>
      <c r="U4" s="37"/>
      <c r="V4" s="24"/>
      <c r="W4" s="29"/>
      <c r="X4" s="29"/>
      <c r="Y4" s="84"/>
      <c r="Z4" s="29"/>
      <c r="AA4" s="84"/>
      <c r="AB4" s="90"/>
      <c r="AC4" s="24"/>
      <c r="AD4" s="25"/>
      <c r="AE4" s="2"/>
      <c r="AF4" s="38"/>
      <c r="AG4" s="37"/>
      <c r="AH4" s="39"/>
      <c r="AI4" s="25"/>
      <c r="AJ4" s="9"/>
    </row>
    <row r="5" spans="1:37" s="23" customFormat="1" ht="15" customHeight="1" x14ac:dyDescent="0.2">
      <c r="A5" s="9"/>
      <c r="B5" s="85">
        <v>1991</v>
      </c>
      <c r="C5" s="85" t="s">
        <v>47</v>
      </c>
      <c r="D5" s="86" t="s">
        <v>54</v>
      </c>
      <c r="E5" s="85"/>
      <c r="F5" s="88" t="s">
        <v>57</v>
      </c>
      <c r="G5" s="85"/>
      <c r="H5" s="85"/>
      <c r="I5" s="85"/>
      <c r="J5" s="85"/>
      <c r="K5" s="85"/>
      <c r="L5" s="85"/>
      <c r="M5" s="85"/>
      <c r="N5" s="87"/>
      <c r="O5" s="24"/>
      <c r="P5" s="25"/>
      <c r="Q5" s="25"/>
      <c r="R5" s="25"/>
      <c r="S5" s="25"/>
      <c r="T5" s="25"/>
      <c r="U5" s="37"/>
      <c r="V5" s="24"/>
      <c r="W5" s="29"/>
      <c r="X5" s="29"/>
      <c r="Y5" s="84"/>
      <c r="Z5" s="29"/>
      <c r="AA5" s="84"/>
      <c r="AB5" s="90"/>
      <c r="AC5" s="24"/>
      <c r="AD5" s="25"/>
      <c r="AE5" s="2"/>
      <c r="AF5" s="38"/>
      <c r="AG5" s="37"/>
      <c r="AH5" s="39"/>
      <c r="AI5" s="25"/>
      <c r="AJ5" s="9"/>
    </row>
    <row r="6" spans="1:37" s="23" customFormat="1" ht="15" customHeight="1" x14ac:dyDescent="0.2">
      <c r="A6" s="9"/>
      <c r="B6" s="25">
        <v>1992</v>
      </c>
      <c r="C6" s="25"/>
      <c r="D6" s="30"/>
      <c r="E6" s="25"/>
      <c r="F6" s="25"/>
      <c r="G6" s="25"/>
      <c r="H6" s="25"/>
      <c r="I6" s="25"/>
      <c r="J6" s="25"/>
      <c r="K6" s="25"/>
      <c r="L6" s="25"/>
      <c r="M6" s="25"/>
      <c r="N6" s="31"/>
      <c r="O6" s="24"/>
      <c r="P6" s="25"/>
      <c r="Q6" s="25"/>
      <c r="R6" s="25"/>
      <c r="S6" s="25"/>
      <c r="T6" s="25"/>
      <c r="U6" s="37"/>
      <c r="V6" s="24"/>
      <c r="W6" s="29"/>
      <c r="X6" s="29"/>
      <c r="Y6" s="84"/>
      <c r="Z6" s="29"/>
      <c r="AA6" s="84"/>
      <c r="AB6" s="90"/>
      <c r="AC6" s="24"/>
      <c r="AD6" s="25"/>
      <c r="AE6" s="2"/>
      <c r="AF6" s="38"/>
      <c r="AG6" s="37"/>
      <c r="AH6" s="39"/>
      <c r="AI6" s="25"/>
      <c r="AJ6" s="9"/>
    </row>
    <row r="7" spans="1:37" s="23" customFormat="1" ht="15" customHeight="1" x14ac:dyDescent="0.2">
      <c r="A7" s="9"/>
      <c r="B7" s="25">
        <v>1993</v>
      </c>
      <c r="C7" s="25" t="s">
        <v>36</v>
      </c>
      <c r="D7" s="26" t="s">
        <v>37</v>
      </c>
      <c r="E7" s="25">
        <v>13</v>
      </c>
      <c r="F7" s="25">
        <v>0</v>
      </c>
      <c r="G7" s="25">
        <v>0</v>
      </c>
      <c r="H7" s="37">
        <v>2</v>
      </c>
      <c r="I7" s="25">
        <v>20</v>
      </c>
      <c r="J7" s="25">
        <v>20</v>
      </c>
      <c r="K7" s="25">
        <v>0</v>
      </c>
      <c r="L7" s="25">
        <v>0</v>
      </c>
      <c r="M7" s="25">
        <v>0</v>
      </c>
      <c r="N7" s="27">
        <v>0.64500000000000002</v>
      </c>
      <c r="O7" s="24"/>
      <c r="P7" s="25"/>
      <c r="Q7" s="25"/>
      <c r="R7" s="25"/>
      <c r="S7" s="25"/>
      <c r="T7" s="25"/>
      <c r="U7" s="37"/>
      <c r="V7" s="24"/>
      <c r="W7" s="29"/>
      <c r="X7" s="29"/>
      <c r="Y7" s="84"/>
      <c r="Z7" s="29"/>
      <c r="AA7" s="84"/>
      <c r="AB7" s="90"/>
      <c r="AC7" s="24"/>
      <c r="AD7" s="25"/>
      <c r="AE7" s="2"/>
      <c r="AF7" s="38"/>
      <c r="AG7" s="37"/>
      <c r="AH7" s="39"/>
      <c r="AI7" s="25"/>
      <c r="AJ7" s="9"/>
    </row>
    <row r="8" spans="1:37" s="23" customFormat="1" ht="15" customHeight="1" x14ac:dyDescent="0.2">
      <c r="A8" s="9"/>
      <c r="B8" s="25">
        <v>1994</v>
      </c>
      <c r="C8" s="25"/>
      <c r="D8" s="30"/>
      <c r="E8" s="25"/>
      <c r="F8" s="25"/>
      <c r="G8" s="25"/>
      <c r="H8" s="25"/>
      <c r="I8" s="25"/>
      <c r="J8" s="25"/>
      <c r="K8" s="25"/>
      <c r="L8" s="25"/>
      <c r="M8" s="25"/>
      <c r="N8" s="31"/>
      <c r="O8" s="24"/>
      <c r="P8" s="25"/>
      <c r="Q8" s="25"/>
      <c r="R8" s="25"/>
      <c r="S8" s="25"/>
      <c r="T8" s="25"/>
      <c r="U8" s="37"/>
      <c r="V8" s="24"/>
      <c r="W8" s="29"/>
      <c r="X8" s="29"/>
      <c r="Y8" s="84"/>
      <c r="Z8" s="29"/>
      <c r="AA8" s="84"/>
      <c r="AB8" s="90"/>
      <c r="AC8" s="24"/>
      <c r="AD8" s="25"/>
      <c r="AE8" s="2"/>
      <c r="AF8" s="38"/>
      <c r="AG8" s="37"/>
      <c r="AH8" s="39"/>
      <c r="AI8" s="25"/>
      <c r="AJ8" s="9"/>
    </row>
    <row r="9" spans="1:37" s="23" customFormat="1" ht="15" customHeight="1" x14ac:dyDescent="0.2">
      <c r="A9" s="9"/>
      <c r="B9" s="32">
        <v>1995</v>
      </c>
      <c r="C9" s="32" t="s">
        <v>47</v>
      </c>
      <c r="D9" s="33" t="s">
        <v>39</v>
      </c>
      <c r="E9" s="34"/>
      <c r="F9" s="34" t="s">
        <v>48</v>
      </c>
      <c r="G9" s="78"/>
      <c r="H9" s="35"/>
      <c r="I9" s="32"/>
      <c r="J9" s="32"/>
      <c r="K9" s="32"/>
      <c r="L9" s="32"/>
      <c r="M9" s="32"/>
      <c r="N9" s="36"/>
      <c r="O9" s="24"/>
      <c r="P9" s="25"/>
      <c r="Q9" s="25"/>
      <c r="R9" s="25"/>
      <c r="S9" s="25"/>
      <c r="T9" s="25"/>
      <c r="U9" s="37"/>
      <c r="V9" s="24"/>
      <c r="W9" s="29"/>
      <c r="X9" s="29"/>
      <c r="Y9" s="84"/>
      <c r="Z9" s="29"/>
      <c r="AA9" s="84"/>
      <c r="AB9" s="90"/>
      <c r="AC9" s="24"/>
      <c r="AD9" s="25"/>
      <c r="AE9" s="2"/>
      <c r="AF9" s="38"/>
      <c r="AG9" s="37"/>
      <c r="AH9" s="39"/>
      <c r="AI9" s="25"/>
      <c r="AJ9" s="9"/>
    </row>
    <row r="10" spans="1:37" s="23" customFormat="1" ht="15" customHeight="1" x14ac:dyDescent="0.2">
      <c r="A10" s="9"/>
      <c r="B10" s="25">
        <v>1996</v>
      </c>
      <c r="C10" s="25" t="s">
        <v>38</v>
      </c>
      <c r="D10" s="26" t="s">
        <v>39</v>
      </c>
      <c r="E10" s="25">
        <v>17</v>
      </c>
      <c r="F10" s="25">
        <v>1</v>
      </c>
      <c r="G10" s="25">
        <v>6</v>
      </c>
      <c r="H10" s="25">
        <v>10</v>
      </c>
      <c r="I10" s="25">
        <v>61</v>
      </c>
      <c r="J10" s="25">
        <v>42</v>
      </c>
      <c r="K10" s="25">
        <v>6</v>
      </c>
      <c r="L10" s="25">
        <v>6</v>
      </c>
      <c r="M10" s="25">
        <v>7</v>
      </c>
      <c r="N10" s="27">
        <v>0.47299999999999998</v>
      </c>
      <c r="O10" s="24"/>
      <c r="P10" s="25"/>
      <c r="Q10" s="25"/>
      <c r="R10" s="25"/>
      <c r="S10" s="25"/>
      <c r="T10" s="25"/>
      <c r="U10" s="37"/>
      <c r="V10" s="24"/>
      <c r="W10" s="29"/>
      <c r="X10" s="29"/>
      <c r="Y10" s="84"/>
      <c r="Z10" s="29"/>
      <c r="AA10" s="84"/>
      <c r="AB10" s="90"/>
      <c r="AC10" s="24"/>
      <c r="AD10" s="25"/>
      <c r="AE10" s="2"/>
      <c r="AF10" s="38"/>
      <c r="AG10" s="37"/>
      <c r="AH10" s="39"/>
      <c r="AI10" s="25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30</v>
      </c>
      <c r="F11" s="18">
        <v>1</v>
      </c>
      <c r="G11" s="18">
        <v>6</v>
      </c>
      <c r="H11" s="18">
        <v>12</v>
      </c>
      <c r="I11" s="18">
        <v>81</v>
      </c>
      <c r="J11" s="18">
        <v>62</v>
      </c>
      <c r="K11" s="18">
        <v>6</v>
      </c>
      <c r="L11" s="18">
        <v>6</v>
      </c>
      <c r="M11" s="18">
        <v>7</v>
      </c>
      <c r="N11" s="40">
        <v>0.50600000000000001</v>
      </c>
      <c r="O11" s="91">
        <v>34.042553191489361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0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40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30" t="s">
        <v>2</v>
      </c>
      <c r="C12" s="39"/>
      <c r="D12" s="41">
        <v>53.666666666666671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42"/>
      <c r="Q12" s="45"/>
      <c r="R12" s="42"/>
      <c r="S12" s="42"/>
      <c r="T12" s="42"/>
      <c r="U12" s="42"/>
      <c r="V12" s="28"/>
      <c r="W12" s="42"/>
      <c r="X12" s="42"/>
      <c r="Y12" s="42"/>
      <c r="Z12" s="42"/>
      <c r="AA12" s="42"/>
      <c r="AB12" s="42"/>
      <c r="AC12" s="28"/>
      <c r="AD12" s="42"/>
      <c r="AE12" s="42"/>
      <c r="AF12" s="42"/>
      <c r="AG12" s="42"/>
      <c r="AH12" s="42"/>
      <c r="AI12" s="42"/>
      <c r="AJ12" s="9"/>
    </row>
    <row r="13" spans="1:37" s="23" customFormat="1" ht="15" customHeight="1" x14ac:dyDescent="0.25">
      <c r="A13" s="9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28"/>
      <c r="P13" s="42"/>
      <c r="Q13" s="45"/>
      <c r="R13" s="42"/>
      <c r="S13" s="42"/>
      <c r="T13" s="42"/>
      <c r="U13" s="42"/>
      <c r="V13" s="28"/>
      <c r="W13" s="42"/>
      <c r="X13" s="42"/>
      <c r="Y13" s="42"/>
      <c r="Z13" s="42"/>
      <c r="AA13" s="42"/>
      <c r="AB13" s="42"/>
      <c r="AC13" s="28"/>
      <c r="AD13" s="42"/>
      <c r="AE13" s="42"/>
      <c r="AF13" s="42"/>
      <c r="AG13" s="42"/>
      <c r="AH13" s="42"/>
      <c r="AI13" s="42"/>
      <c r="AJ13" s="9"/>
    </row>
    <row r="14" spans="1:37" ht="15" customHeight="1" x14ac:dyDescent="0.25">
      <c r="A14" s="9"/>
      <c r="B14" s="22" t="s">
        <v>25</v>
      </c>
      <c r="C14" s="46"/>
      <c r="D14" s="46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2"/>
      <c r="K14" s="18" t="s">
        <v>28</v>
      </c>
      <c r="L14" s="18" t="s">
        <v>29</v>
      </c>
      <c r="M14" s="18" t="s">
        <v>30</v>
      </c>
      <c r="N14" s="18" t="s">
        <v>22</v>
      </c>
      <c r="O14" s="24"/>
      <c r="P14" s="47" t="s">
        <v>31</v>
      </c>
      <c r="Q14" s="12"/>
      <c r="R14" s="12"/>
      <c r="S14" s="12"/>
      <c r="T14" s="48"/>
      <c r="U14" s="48"/>
      <c r="V14" s="48"/>
      <c r="W14" s="48"/>
      <c r="X14" s="48"/>
      <c r="Y14" s="48"/>
      <c r="Z14" s="12"/>
      <c r="AA14" s="12"/>
      <c r="AB14" s="12"/>
      <c r="AC14" s="12"/>
      <c r="AD14" s="12"/>
      <c r="AE14" s="12"/>
      <c r="AF14" s="12"/>
      <c r="AG14" s="12"/>
      <c r="AH14" s="12"/>
      <c r="AI14" s="49"/>
      <c r="AJ14" s="9"/>
      <c r="AK14" s="42"/>
    </row>
    <row r="15" spans="1:37" ht="15" customHeight="1" x14ac:dyDescent="0.2">
      <c r="A15" s="9"/>
      <c r="B15" s="47" t="s">
        <v>13</v>
      </c>
      <c r="C15" s="12"/>
      <c r="D15" s="49"/>
      <c r="E15" s="25">
        <v>30</v>
      </c>
      <c r="F15" s="25">
        <v>1</v>
      </c>
      <c r="G15" s="25">
        <v>6</v>
      </c>
      <c r="H15" s="25">
        <v>12</v>
      </c>
      <c r="I15" s="25">
        <v>81</v>
      </c>
      <c r="J15" s="42"/>
      <c r="K15" s="50">
        <v>0.23333333333333334</v>
      </c>
      <c r="L15" s="50">
        <v>0.4</v>
      </c>
      <c r="M15" s="50">
        <v>2.7</v>
      </c>
      <c r="N15" s="27">
        <v>0.50600000000000001</v>
      </c>
      <c r="O15" s="24">
        <v>34.042553191489361</v>
      </c>
      <c r="P15" s="51" t="s">
        <v>9</v>
      </c>
      <c r="Q15" s="52"/>
      <c r="R15" s="53" t="s">
        <v>40</v>
      </c>
      <c r="S15" s="53"/>
      <c r="T15" s="53"/>
      <c r="U15" s="53"/>
      <c r="V15" s="53"/>
      <c r="W15" s="92"/>
      <c r="X15" s="92"/>
      <c r="Y15" s="93"/>
      <c r="Z15" s="92"/>
      <c r="AA15" s="54" t="s">
        <v>11</v>
      </c>
      <c r="AB15" s="54"/>
      <c r="AC15" s="92"/>
      <c r="AD15" s="94" t="s">
        <v>41</v>
      </c>
      <c r="AE15" s="94"/>
      <c r="AF15" s="94"/>
      <c r="AG15" s="94"/>
      <c r="AH15" s="53"/>
      <c r="AI15" s="95"/>
      <c r="AJ15" s="9"/>
      <c r="AK15" s="42"/>
    </row>
    <row r="16" spans="1:37" ht="15" customHeight="1" x14ac:dyDescent="0.2">
      <c r="A16" s="9"/>
      <c r="B16" s="55" t="s">
        <v>15</v>
      </c>
      <c r="C16" s="56"/>
      <c r="D16" s="57"/>
      <c r="E16" s="25"/>
      <c r="F16" s="25"/>
      <c r="G16" s="25"/>
      <c r="H16" s="25"/>
      <c r="I16" s="25"/>
      <c r="J16" s="42"/>
      <c r="K16" s="50"/>
      <c r="L16" s="50"/>
      <c r="M16" s="50"/>
      <c r="N16" s="27"/>
      <c r="O16" s="24"/>
      <c r="P16" s="58" t="s">
        <v>62</v>
      </c>
      <c r="Q16" s="59"/>
      <c r="R16" s="60" t="s">
        <v>45</v>
      </c>
      <c r="S16" s="60"/>
      <c r="T16" s="60"/>
      <c r="U16" s="60"/>
      <c r="V16" s="60"/>
      <c r="W16" s="60"/>
      <c r="X16" s="93"/>
      <c r="Y16" s="93"/>
      <c r="Z16" s="93"/>
      <c r="AA16" s="61" t="s">
        <v>44</v>
      </c>
      <c r="AB16" s="61"/>
      <c r="AC16" s="93"/>
      <c r="AD16" s="96" t="s">
        <v>46</v>
      </c>
      <c r="AE16" s="96"/>
      <c r="AF16" s="96"/>
      <c r="AG16" s="96"/>
      <c r="AH16" s="61"/>
      <c r="AI16" s="97"/>
      <c r="AJ16" s="9"/>
      <c r="AK16" s="42"/>
    </row>
    <row r="17" spans="1:37" ht="15" customHeight="1" x14ac:dyDescent="0.2">
      <c r="A17" s="9"/>
      <c r="B17" s="62" t="s">
        <v>16</v>
      </c>
      <c r="C17" s="63"/>
      <c r="D17" s="64"/>
      <c r="E17" s="29"/>
      <c r="F17" s="29"/>
      <c r="G17" s="29"/>
      <c r="H17" s="29"/>
      <c r="I17" s="29"/>
      <c r="J17" s="42"/>
      <c r="K17" s="65"/>
      <c r="L17" s="65"/>
      <c r="M17" s="65"/>
      <c r="N17" s="66"/>
      <c r="O17" s="24"/>
      <c r="P17" s="58" t="s">
        <v>63</v>
      </c>
      <c r="Q17" s="59"/>
      <c r="R17" s="60" t="s">
        <v>42</v>
      </c>
      <c r="S17" s="60"/>
      <c r="T17" s="60"/>
      <c r="U17" s="60"/>
      <c r="V17" s="60"/>
      <c r="W17" s="60"/>
      <c r="X17" s="93"/>
      <c r="Y17" s="93"/>
      <c r="Z17" s="93"/>
      <c r="AA17" s="61" t="s">
        <v>27</v>
      </c>
      <c r="AB17" s="61"/>
      <c r="AC17" s="93"/>
      <c r="AD17" s="96" t="s">
        <v>43</v>
      </c>
      <c r="AE17" s="96"/>
      <c r="AF17" s="96"/>
      <c r="AG17" s="96"/>
      <c r="AH17" s="61"/>
      <c r="AI17" s="97"/>
      <c r="AJ17" s="9"/>
      <c r="AK17" s="42"/>
    </row>
    <row r="18" spans="1:37" ht="15" customHeight="1" x14ac:dyDescent="0.2">
      <c r="A18" s="9"/>
      <c r="B18" s="67" t="s">
        <v>26</v>
      </c>
      <c r="C18" s="68"/>
      <c r="D18" s="69"/>
      <c r="E18" s="18">
        <v>30</v>
      </c>
      <c r="F18" s="18">
        <v>1</v>
      </c>
      <c r="G18" s="18">
        <v>6</v>
      </c>
      <c r="H18" s="18">
        <v>12</v>
      </c>
      <c r="I18" s="18">
        <v>81</v>
      </c>
      <c r="J18" s="42"/>
      <c r="K18" s="70">
        <v>0.23333333333333334</v>
      </c>
      <c r="L18" s="70">
        <v>0.4</v>
      </c>
      <c r="M18" s="70">
        <v>2.7</v>
      </c>
      <c r="N18" s="40">
        <v>0.50600000000000001</v>
      </c>
      <c r="O18" s="24">
        <v>34.042553191489361</v>
      </c>
      <c r="P18" s="71" t="s">
        <v>10</v>
      </c>
      <c r="Q18" s="72"/>
      <c r="R18" s="73" t="s">
        <v>45</v>
      </c>
      <c r="S18" s="73"/>
      <c r="T18" s="73"/>
      <c r="U18" s="73"/>
      <c r="V18" s="73"/>
      <c r="W18" s="73"/>
      <c r="X18" s="98"/>
      <c r="Y18" s="98"/>
      <c r="Z18" s="98"/>
      <c r="AA18" s="74" t="s">
        <v>44</v>
      </c>
      <c r="AB18" s="74"/>
      <c r="AC18" s="98"/>
      <c r="AD18" s="99" t="s">
        <v>46</v>
      </c>
      <c r="AE18" s="99"/>
      <c r="AF18" s="99"/>
      <c r="AG18" s="99"/>
      <c r="AH18" s="74"/>
      <c r="AI18" s="100"/>
      <c r="AJ18" s="9"/>
      <c r="AK18" s="42"/>
    </row>
    <row r="19" spans="1:37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2"/>
      <c r="K19" s="44"/>
      <c r="L19" s="44"/>
      <c r="M19" s="44"/>
      <c r="N19" s="43"/>
      <c r="O19" s="24"/>
      <c r="P19" s="42"/>
      <c r="Q19" s="45"/>
      <c r="R19" s="42"/>
      <c r="S19" s="24"/>
      <c r="T19" s="24"/>
      <c r="U19" s="75"/>
      <c r="V19" s="42"/>
      <c r="W19" s="42"/>
      <c r="X19" s="42"/>
      <c r="Y19" s="42"/>
      <c r="Z19" s="24"/>
      <c r="AA19" s="24"/>
      <c r="AB19" s="24"/>
      <c r="AC19" s="24"/>
      <c r="AD19" s="24"/>
      <c r="AE19" s="42"/>
      <c r="AF19" s="42"/>
      <c r="AG19" s="42"/>
      <c r="AH19" s="42"/>
      <c r="AI19" s="42"/>
      <c r="AJ19" s="9"/>
      <c r="AK19" s="24"/>
    </row>
    <row r="20" spans="1:37" ht="15" customHeight="1" x14ac:dyDescent="0.25">
      <c r="A20" s="9"/>
      <c r="B20" s="42" t="s">
        <v>49</v>
      </c>
      <c r="C20" s="42"/>
      <c r="D20" s="42" t="s">
        <v>55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4"/>
      <c r="P20" s="42"/>
      <c r="Q20" s="45"/>
      <c r="R20" s="42"/>
      <c r="S20" s="42"/>
      <c r="T20" s="42"/>
      <c r="U20" s="24"/>
      <c r="V20" s="75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9"/>
    </row>
    <row r="21" spans="1:37" ht="15" customHeight="1" x14ac:dyDescent="0.25">
      <c r="A21" s="9"/>
      <c r="B21" s="42"/>
      <c r="C21" s="42"/>
      <c r="D21" s="42" t="s">
        <v>56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4"/>
      <c r="P21" s="42"/>
      <c r="Q21" s="45"/>
      <c r="R21" s="42"/>
      <c r="S21" s="42"/>
      <c r="T21" s="42"/>
      <c r="U21" s="24"/>
      <c r="V21" s="75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9"/>
    </row>
    <row r="22" spans="1:37" ht="15" customHeight="1" x14ac:dyDescent="0.2">
      <c r="A22" s="9"/>
      <c r="B22" s="42"/>
      <c r="C22" s="42"/>
      <c r="D22" s="42" t="s">
        <v>50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9"/>
    </row>
    <row r="23" spans="1:37" ht="15" customHeight="1" x14ac:dyDescent="0.25">
      <c r="A23" s="9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4"/>
      <c r="P23" s="42"/>
      <c r="Q23" s="45"/>
      <c r="R23" s="42"/>
      <c r="S23" s="24"/>
      <c r="T23" s="24"/>
      <c r="U23" s="75"/>
      <c r="V23" s="24"/>
      <c r="W23" s="24"/>
      <c r="X23" s="75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  <c r="AJ23" s="9"/>
    </row>
    <row r="24" spans="1:37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4"/>
      <c r="P24" s="42"/>
      <c r="Q24" s="45"/>
      <c r="R24" s="42"/>
      <c r="S24" s="24"/>
      <c r="T24" s="24"/>
      <c r="U24" s="75"/>
      <c r="V24" s="24"/>
      <c r="W24" s="24"/>
      <c r="X24" s="75"/>
      <c r="Y24" s="7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2"/>
      <c r="C26" s="1"/>
      <c r="D26" s="42"/>
      <c r="E26" s="42"/>
      <c r="F26" s="42"/>
      <c r="G26" s="42"/>
      <c r="H26" s="42"/>
      <c r="I26" s="42"/>
      <c r="J26" s="42"/>
      <c r="K26" s="42"/>
      <c r="L26" s="42"/>
      <c r="M26" s="101"/>
      <c r="N26" s="101"/>
      <c r="O26" s="24"/>
      <c r="P26" s="42"/>
      <c r="Q26" s="45"/>
      <c r="R26" s="42"/>
      <c r="S26" s="42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42"/>
      <c r="Q149" s="45"/>
      <c r="R149" s="42"/>
      <c r="S149" s="42"/>
      <c r="T149" s="24"/>
      <c r="U149" s="24"/>
      <c r="V149" s="24"/>
      <c r="W149" s="24"/>
      <c r="X149" s="75"/>
      <c r="Y149" s="7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42"/>
      <c r="Q150" s="45"/>
      <c r="R150" s="42"/>
      <c r="S150" s="42"/>
      <c r="T150" s="24"/>
      <c r="U150" s="24"/>
      <c r="V150" s="24"/>
      <c r="W150" s="24"/>
      <c r="X150" s="75"/>
      <c r="Y150" s="7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42"/>
      <c r="Q151" s="45"/>
      <c r="R151" s="42"/>
      <c r="S151" s="42"/>
      <c r="T151" s="24"/>
      <c r="U151" s="24"/>
      <c r="V151" s="24"/>
      <c r="W151" s="24"/>
      <c r="X151" s="75"/>
      <c r="Y151" s="7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42"/>
      <c r="Q152" s="45"/>
      <c r="R152" s="42"/>
      <c r="S152" s="42"/>
      <c r="T152" s="24"/>
      <c r="U152" s="24"/>
      <c r="V152" s="24"/>
      <c r="W152" s="24"/>
      <c r="X152" s="75"/>
      <c r="Y152" s="7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42"/>
      <c r="Q153" s="45"/>
      <c r="R153" s="42"/>
      <c r="S153" s="42"/>
      <c r="T153" s="24"/>
      <c r="U153" s="24"/>
      <c r="V153" s="24"/>
      <c r="W153" s="24"/>
      <c r="X153" s="75"/>
      <c r="Y153" s="7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42"/>
      <c r="Q154" s="45"/>
      <c r="R154" s="42"/>
      <c r="S154" s="42"/>
      <c r="T154" s="24"/>
      <c r="U154" s="24"/>
      <c r="V154" s="24"/>
      <c r="W154" s="24"/>
      <c r="X154" s="75"/>
      <c r="Y154" s="7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42"/>
      <c r="Q155" s="45"/>
      <c r="R155" s="42"/>
      <c r="S155" s="42"/>
      <c r="T155" s="24"/>
      <c r="U155" s="24"/>
      <c r="V155" s="24"/>
      <c r="W155" s="24"/>
      <c r="X155" s="75"/>
      <c r="Y155" s="7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42"/>
      <c r="Q156" s="45"/>
      <c r="R156" s="42"/>
      <c r="S156" s="42"/>
      <c r="T156" s="24"/>
      <c r="U156" s="24"/>
      <c r="V156" s="24"/>
      <c r="W156" s="24"/>
      <c r="X156" s="75"/>
      <c r="Y156" s="7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42"/>
      <c r="Q157" s="45"/>
      <c r="R157" s="42"/>
      <c r="S157" s="42"/>
      <c r="T157" s="24"/>
      <c r="U157" s="24"/>
      <c r="V157" s="24"/>
      <c r="W157" s="24"/>
      <c r="X157" s="75"/>
      <c r="Y157" s="7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42"/>
      <c r="Q158" s="45"/>
      <c r="R158" s="42"/>
      <c r="S158" s="42"/>
      <c r="T158" s="24"/>
      <c r="U158" s="24"/>
      <c r="V158" s="24"/>
      <c r="W158" s="24"/>
      <c r="X158" s="75"/>
      <c r="Y158" s="7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42"/>
      <c r="Q159" s="45"/>
      <c r="R159" s="42"/>
      <c r="S159" s="42"/>
      <c r="T159" s="24"/>
      <c r="U159" s="24"/>
      <c r="V159" s="24"/>
      <c r="W159" s="24"/>
      <c r="X159" s="75"/>
      <c r="Y159" s="7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42"/>
      <c r="Q160" s="45"/>
      <c r="R160" s="42"/>
      <c r="S160" s="42"/>
      <c r="T160" s="24"/>
      <c r="U160" s="24"/>
      <c r="V160" s="24"/>
      <c r="W160" s="24"/>
      <c r="X160" s="75"/>
      <c r="Y160" s="7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42"/>
      <c r="Q161" s="45"/>
      <c r="R161" s="42"/>
      <c r="S161" s="42"/>
      <c r="T161" s="24"/>
      <c r="U161" s="24"/>
      <c r="V161" s="24"/>
      <c r="W161" s="24"/>
      <c r="X161" s="75"/>
      <c r="Y161" s="7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42"/>
      <c r="Q162" s="45"/>
      <c r="R162" s="42"/>
      <c r="S162" s="42"/>
      <c r="T162" s="24"/>
      <c r="U162" s="24"/>
      <c r="V162" s="24"/>
      <c r="W162" s="24"/>
      <c r="X162" s="75"/>
      <c r="Y162" s="7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42"/>
      <c r="Q163" s="45"/>
      <c r="R163" s="42"/>
      <c r="S163" s="42"/>
      <c r="T163" s="24"/>
      <c r="U163" s="24"/>
      <c r="V163" s="24"/>
      <c r="W163" s="24"/>
      <c r="X163" s="75"/>
      <c r="Y163" s="7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42"/>
      <c r="Q164" s="45"/>
      <c r="R164" s="42"/>
      <c r="S164" s="42"/>
      <c r="T164" s="24"/>
      <c r="U164" s="24"/>
      <c r="V164" s="24"/>
      <c r="W164" s="24"/>
      <c r="X164" s="75"/>
      <c r="Y164" s="7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42"/>
      <c r="Q165" s="45"/>
      <c r="R165" s="42"/>
      <c r="S165" s="42"/>
      <c r="T165" s="24"/>
      <c r="U165" s="24"/>
      <c r="V165" s="24"/>
      <c r="W165" s="24"/>
      <c r="X165" s="75"/>
      <c r="Y165" s="7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42"/>
      <c r="Q166" s="45"/>
      <c r="R166" s="42"/>
      <c r="S166" s="42"/>
      <c r="T166" s="24"/>
      <c r="U166" s="24"/>
      <c r="V166" s="24"/>
      <c r="W166" s="24"/>
      <c r="X166" s="75"/>
      <c r="Y166" s="7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42"/>
      <c r="Q167" s="45"/>
      <c r="R167" s="42"/>
      <c r="S167" s="42"/>
      <c r="T167" s="24"/>
      <c r="U167" s="24"/>
      <c r="V167" s="24"/>
      <c r="W167" s="24"/>
      <c r="X167" s="75"/>
      <c r="Y167" s="7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42"/>
      <c r="Q168" s="45"/>
      <c r="R168" s="42"/>
      <c r="S168" s="42"/>
      <c r="T168" s="24"/>
      <c r="U168" s="24"/>
      <c r="V168" s="24"/>
      <c r="W168" s="24"/>
      <c r="X168" s="75"/>
      <c r="Y168" s="7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42"/>
      <c r="Q169" s="45"/>
      <c r="R169" s="42"/>
      <c r="S169" s="42"/>
      <c r="T169" s="24"/>
      <c r="U169" s="24"/>
      <c r="V169" s="24"/>
      <c r="W169" s="24"/>
      <c r="X169" s="75"/>
      <c r="Y169" s="7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42"/>
      <c r="Q170" s="45"/>
      <c r="R170" s="42"/>
      <c r="S170" s="42"/>
      <c r="T170" s="24"/>
      <c r="U170" s="24"/>
      <c r="V170" s="24"/>
      <c r="W170" s="24"/>
      <c r="X170" s="75"/>
      <c r="Y170" s="7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42"/>
      <c r="Q171" s="45"/>
      <c r="R171" s="42"/>
      <c r="S171" s="42"/>
      <c r="T171" s="24"/>
      <c r="U171" s="24"/>
      <c r="V171" s="24"/>
      <c r="W171" s="24"/>
      <c r="X171" s="75"/>
      <c r="Y171" s="7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42"/>
      <c r="Q172" s="45"/>
      <c r="R172" s="42"/>
      <c r="S172" s="42"/>
      <c r="T172" s="24"/>
      <c r="U172" s="24"/>
      <c r="V172" s="24"/>
      <c r="W172" s="24"/>
      <c r="X172" s="75"/>
      <c r="Y172" s="7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42"/>
      <c r="Q173" s="45"/>
      <c r="R173" s="42"/>
      <c r="S173" s="42"/>
      <c r="T173" s="24"/>
      <c r="U173" s="24"/>
      <c r="V173" s="24"/>
      <c r="W173" s="24"/>
      <c r="X173" s="75"/>
      <c r="Y173" s="7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42"/>
      <c r="Q174" s="45"/>
      <c r="R174" s="42"/>
      <c r="S174" s="42"/>
      <c r="T174" s="24"/>
      <c r="U174" s="24"/>
      <c r="V174" s="24"/>
      <c r="W174" s="24"/>
      <c r="X174" s="75"/>
      <c r="Y174" s="7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42"/>
      <c r="Q175" s="45"/>
      <c r="R175" s="42"/>
      <c r="S175" s="42"/>
      <c r="T175" s="24"/>
      <c r="U175" s="24"/>
      <c r="V175" s="24"/>
      <c r="W175" s="24"/>
      <c r="X175" s="75"/>
      <c r="Y175" s="7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42"/>
      <c r="Q176" s="45"/>
      <c r="R176" s="42"/>
      <c r="S176" s="42"/>
      <c r="T176" s="24"/>
      <c r="U176" s="24"/>
      <c r="V176" s="24"/>
      <c r="W176" s="24"/>
      <c r="X176" s="75"/>
      <c r="Y176" s="7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42"/>
      <c r="Q177" s="45"/>
      <c r="R177" s="42"/>
      <c r="S177" s="42"/>
      <c r="T177" s="24"/>
      <c r="U177" s="24"/>
      <c r="V177" s="24"/>
      <c r="W177" s="24"/>
      <c r="X177" s="75"/>
      <c r="Y177" s="7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42"/>
      <c r="Q178" s="45"/>
      <c r="R178" s="42"/>
      <c r="S178" s="42"/>
      <c r="T178" s="24"/>
      <c r="U178" s="24"/>
      <c r="V178" s="24"/>
      <c r="W178" s="24"/>
      <c r="X178" s="75"/>
      <c r="Y178" s="7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4"/>
      <c r="P179" s="42"/>
      <c r="Q179" s="45"/>
      <c r="R179" s="42"/>
      <c r="S179" s="42"/>
      <c r="T179" s="24"/>
      <c r="U179" s="24"/>
      <c r="V179" s="24"/>
      <c r="W179" s="24"/>
      <c r="X179" s="75"/>
      <c r="Y179" s="7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4"/>
      <c r="P180" s="42"/>
      <c r="Q180" s="45"/>
      <c r="R180" s="42"/>
      <c r="S180" s="42"/>
      <c r="T180" s="24"/>
      <c r="U180" s="24"/>
      <c r="V180" s="24"/>
      <c r="W180" s="24"/>
      <c r="X180" s="75"/>
      <c r="Y180" s="7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4"/>
      <c r="P181" s="42"/>
      <c r="Q181" s="45"/>
      <c r="R181" s="42"/>
      <c r="S181" s="42"/>
      <c r="T181" s="24"/>
      <c r="U181" s="24"/>
      <c r="V181" s="24"/>
      <c r="W181" s="24"/>
      <c r="X181" s="75"/>
      <c r="Y181" s="7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4"/>
      <c r="P182" s="42"/>
      <c r="Q182" s="45"/>
      <c r="R182" s="42"/>
      <c r="S182" s="42"/>
      <c r="T182" s="24"/>
      <c r="U182" s="24"/>
      <c r="V182" s="24"/>
      <c r="W182" s="24"/>
      <c r="X182" s="75"/>
      <c r="Y182" s="7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4"/>
      <c r="P183" s="42"/>
      <c r="Q183" s="45"/>
      <c r="R183" s="42"/>
      <c r="S183" s="42"/>
      <c r="T183" s="24"/>
      <c r="U183" s="24"/>
      <c r="V183" s="24"/>
      <c r="W183" s="24"/>
      <c r="X183" s="75"/>
      <c r="Y183" s="7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4"/>
      <c r="P184" s="42"/>
      <c r="Q184" s="45"/>
      <c r="R184" s="42"/>
      <c r="S184" s="42"/>
      <c r="T184" s="24"/>
      <c r="U184" s="24"/>
      <c r="V184" s="24"/>
      <c r="W184" s="24"/>
      <c r="X184" s="75"/>
      <c r="Y184" s="7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4"/>
      <c r="P185" s="42"/>
      <c r="Q185" s="45"/>
      <c r="R185" s="42"/>
      <c r="S185" s="42"/>
      <c r="T185" s="24"/>
      <c r="U185" s="24"/>
      <c r="V185" s="24"/>
      <c r="W185" s="24"/>
      <c r="X185" s="75"/>
      <c r="Y185" s="7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4"/>
      <c r="P186" s="42"/>
      <c r="Q186" s="45"/>
      <c r="R186" s="42"/>
      <c r="S186" s="42"/>
      <c r="T186" s="24"/>
      <c r="U186" s="24"/>
      <c r="V186" s="24"/>
      <c r="W186" s="24"/>
      <c r="X186" s="75"/>
      <c r="Y186" s="7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4"/>
      <c r="P187" s="42"/>
      <c r="Q187" s="45"/>
      <c r="R187" s="42"/>
      <c r="S187" s="42"/>
      <c r="T187" s="24"/>
      <c r="U187" s="24"/>
      <c r="V187" s="24"/>
      <c r="W187" s="24"/>
      <c r="X187" s="75"/>
      <c r="Y187" s="7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4"/>
      <c r="P188" s="42"/>
      <c r="Q188" s="45"/>
      <c r="R188" s="42"/>
      <c r="S188" s="42"/>
      <c r="T188" s="24"/>
      <c r="U188" s="24"/>
      <c r="V188" s="24"/>
      <c r="W188" s="24"/>
      <c r="X188" s="75"/>
      <c r="Y188" s="7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4"/>
      <c r="P189" s="42"/>
      <c r="Q189" s="45"/>
      <c r="R189" s="42"/>
      <c r="S189" s="42"/>
      <c r="T189" s="24"/>
      <c r="U189" s="24"/>
      <c r="V189" s="24"/>
      <c r="W189" s="24"/>
      <c r="X189" s="75"/>
      <c r="Y189" s="7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4"/>
      <c r="P190" s="42"/>
      <c r="Q190" s="45"/>
      <c r="R190" s="42"/>
      <c r="S190" s="42"/>
      <c r="T190" s="24"/>
      <c r="U190" s="24"/>
      <c r="V190" s="24"/>
      <c r="W190" s="24"/>
      <c r="X190" s="75"/>
      <c r="Y190" s="7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4"/>
      <c r="P191" s="42"/>
      <c r="Q191" s="45"/>
      <c r="R191" s="42"/>
      <c r="S191" s="42"/>
      <c r="T191" s="24"/>
      <c r="U191" s="24"/>
      <c r="V191" s="24"/>
      <c r="W191" s="24"/>
      <c r="X191" s="75"/>
      <c r="Y191" s="7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4"/>
      <c r="P192" s="42"/>
      <c r="Q192" s="45"/>
      <c r="R192" s="42"/>
      <c r="S192" s="42"/>
      <c r="T192" s="24"/>
      <c r="U192" s="24"/>
      <c r="V192" s="24"/>
      <c r="W192" s="24"/>
      <c r="X192" s="75"/>
      <c r="Y192" s="7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4"/>
      <c r="P193" s="42"/>
      <c r="Q193" s="45"/>
      <c r="R193" s="42"/>
      <c r="S193" s="42"/>
      <c r="T193" s="24"/>
      <c r="U193" s="24"/>
      <c r="V193" s="24"/>
      <c r="W193" s="24"/>
      <c r="X193" s="75"/>
      <c r="Y193" s="7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4"/>
      <c r="P194" s="42"/>
      <c r="Q194" s="45"/>
      <c r="R194" s="42"/>
      <c r="S194" s="42"/>
      <c r="T194" s="24"/>
      <c r="U194" s="24"/>
      <c r="V194" s="24"/>
      <c r="W194" s="24"/>
      <c r="X194" s="75"/>
      <c r="Y194" s="7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4"/>
      <c r="P195" s="42"/>
      <c r="Q195" s="45"/>
      <c r="R195" s="42"/>
      <c r="S195" s="42"/>
      <c r="T195" s="24"/>
      <c r="U195" s="24"/>
      <c r="V195" s="24"/>
      <c r="W195" s="24"/>
      <c r="X195" s="75"/>
      <c r="Y195" s="7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4"/>
      <c r="P196" s="42"/>
      <c r="Q196" s="45"/>
      <c r="R196" s="42"/>
      <c r="S196" s="42"/>
      <c r="T196" s="24"/>
      <c r="U196" s="24"/>
      <c r="V196" s="24"/>
      <c r="W196" s="24"/>
      <c r="X196" s="75"/>
      <c r="Y196" s="7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35</v>
      </c>
      <c r="C1" s="3"/>
      <c r="D1" s="4"/>
      <c r="E1" s="5" t="s">
        <v>51</v>
      </c>
      <c r="F1" s="102"/>
      <c r="G1" s="103"/>
      <c r="H1" s="10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2"/>
      <c r="AB1" s="102"/>
      <c r="AC1" s="103"/>
      <c r="AD1" s="10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9" t="s">
        <v>52</v>
      </c>
      <c r="C2" s="80"/>
      <c r="D2" s="81"/>
      <c r="E2" s="13" t="s">
        <v>13</v>
      </c>
      <c r="F2" s="14"/>
      <c r="G2" s="14"/>
      <c r="H2" s="14"/>
      <c r="I2" s="20"/>
      <c r="J2" s="15"/>
      <c r="K2" s="89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104" t="s">
        <v>66</v>
      </c>
      <c r="Y2" s="105"/>
      <c r="Z2" s="106"/>
      <c r="AA2" s="13" t="s">
        <v>13</v>
      </c>
      <c r="AB2" s="14"/>
      <c r="AC2" s="14"/>
      <c r="AD2" s="14"/>
      <c r="AE2" s="20"/>
      <c r="AF2" s="15"/>
      <c r="AG2" s="89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107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7"/>
      <c r="L3" s="18" t="s">
        <v>5</v>
      </c>
      <c r="M3" s="18" t="s">
        <v>6</v>
      </c>
      <c r="N3" s="18" t="s">
        <v>68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7"/>
      <c r="AH3" s="18" t="s">
        <v>5</v>
      </c>
      <c r="AI3" s="18" t="s">
        <v>6</v>
      </c>
      <c r="AJ3" s="18" t="s">
        <v>68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7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1990</v>
      </c>
      <c r="C4" s="25" t="s">
        <v>53</v>
      </c>
      <c r="D4" s="30" t="s">
        <v>54</v>
      </c>
      <c r="E4" s="25">
        <v>20</v>
      </c>
      <c r="F4" s="25">
        <v>1</v>
      </c>
      <c r="G4" s="25">
        <v>3</v>
      </c>
      <c r="H4" s="25">
        <v>19</v>
      </c>
      <c r="I4" s="25"/>
      <c r="J4" s="25"/>
      <c r="K4" s="82"/>
      <c r="L4" s="18"/>
      <c r="M4" s="18"/>
      <c r="N4" s="18"/>
      <c r="O4" s="18"/>
      <c r="P4" s="24"/>
      <c r="Q4" s="25"/>
      <c r="R4" s="25"/>
      <c r="S4" s="37"/>
      <c r="T4" s="25"/>
      <c r="U4" s="25"/>
      <c r="V4" s="109"/>
      <c r="W4" s="28"/>
      <c r="X4" s="25"/>
      <c r="Y4" s="25"/>
      <c r="Z4" s="2"/>
      <c r="AA4" s="25"/>
      <c r="AB4" s="25"/>
      <c r="AC4" s="25"/>
      <c r="AD4" s="25"/>
      <c r="AE4" s="25"/>
      <c r="AF4" s="2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0"/>
      <c r="AS4" s="11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9"/>
      <c r="D5" s="30"/>
      <c r="E5" s="25"/>
      <c r="F5" s="25"/>
      <c r="G5" s="25"/>
      <c r="H5" s="37"/>
      <c r="I5" s="25"/>
      <c r="J5" s="31"/>
      <c r="K5" s="28"/>
      <c r="L5" s="108"/>
      <c r="M5" s="18"/>
      <c r="N5" s="18"/>
      <c r="O5" s="18"/>
      <c r="P5" s="24"/>
      <c r="Q5" s="25"/>
      <c r="R5" s="25"/>
      <c r="S5" s="37"/>
      <c r="T5" s="25"/>
      <c r="U5" s="25"/>
      <c r="V5" s="109"/>
      <c r="W5" s="28"/>
      <c r="X5" s="25">
        <v>1991</v>
      </c>
      <c r="Y5" s="25" t="s">
        <v>47</v>
      </c>
      <c r="Z5" s="26" t="s">
        <v>54</v>
      </c>
      <c r="AA5" s="25">
        <v>22</v>
      </c>
      <c r="AB5" s="25">
        <v>1</v>
      </c>
      <c r="AC5" s="25">
        <v>15</v>
      </c>
      <c r="AD5" s="25">
        <v>53</v>
      </c>
      <c r="AE5" s="25"/>
      <c r="AF5" s="27"/>
      <c r="AG5" s="82"/>
      <c r="AH5" s="16"/>
      <c r="AI5" s="25" t="s">
        <v>47</v>
      </c>
      <c r="AJ5" s="25" t="s">
        <v>73</v>
      </c>
      <c r="AK5" s="18"/>
      <c r="AL5" s="24"/>
      <c r="AM5" s="25"/>
      <c r="AN5" s="25"/>
      <c r="AO5" s="25"/>
      <c r="AP5" s="25"/>
      <c r="AQ5" s="25"/>
      <c r="AR5" s="110"/>
      <c r="AS5" s="11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9"/>
      <c r="D6" s="30"/>
      <c r="E6" s="25"/>
      <c r="F6" s="25"/>
      <c r="G6" s="25"/>
      <c r="H6" s="37"/>
      <c r="I6" s="25"/>
      <c r="J6" s="31"/>
      <c r="K6" s="28"/>
      <c r="L6" s="108"/>
      <c r="M6" s="18"/>
      <c r="N6" s="18"/>
      <c r="O6" s="18"/>
      <c r="P6" s="24"/>
      <c r="Q6" s="25"/>
      <c r="R6" s="25"/>
      <c r="S6" s="37"/>
      <c r="T6" s="25"/>
      <c r="U6" s="25"/>
      <c r="V6" s="109"/>
      <c r="W6" s="28"/>
      <c r="X6" s="25"/>
      <c r="Y6" s="25"/>
      <c r="Z6" s="2"/>
      <c r="AA6" s="25"/>
      <c r="AB6" s="25"/>
      <c r="AC6" s="25"/>
      <c r="AD6" s="25"/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0"/>
      <c r="AS6" s="11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>
        <v>1995</v>
      </c>
      <c r="C7" s="25" t="s">
        <v>47</v>
      </c>
      <c r="D7" s="30" t="s">
        <v>39</v>
      </c>
      <c r="E7" s="25">
        <v>24</v>
      </c>
      <c r="F7" s="25">
        <v>0</v>
      </c>
      <c r="G7" s="25">
        <v>3</v>
      </c>
      <c r="H7" s="25">
        <v>31</v>
      </c>
      <c r="I7" s="25">
        <v>96</v>
      </c>
      <c r="J7" s="25"/>
      <c r="K7" s="24"/>
      <c r="L7" s="18"/>
      <c r="M7" s="18"/>
      <c r="N7" s="18"/>
      <c r="O7" s="18"/>
      <c r="P7" s="24"/>
      <c r="Q7" s="25"/>
      <c r="R7" s="25"/>
      <c r="S7" s="37"/>
      <c r="T7" s="25"/>
      <c r="U7" s="25"/>
      <c r="V7" s="109"/>
      <c r="W7" s="28"/>
      <c r="X7" s="25"/>
      <c r="Y7" s="25"/>
      <c r="Z7" s="2"/>
      <c r="AA7" s="25"/>
      <c r="AB7" s="25"/>
      <c r="AC7" s="25"/>
      <c r="AD7" s="25"/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0"/>
      <c r="AS7" s="11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ht="14.25" x14ac:dyDescent="0.2">
      <c r="A8" s="42"/>
      <c r="B8" s="112" t="s">
        <v>69</v>
      </c>
      <c r="C8" s="113"/>
      <c r="D8" s="114"/>
      <c r="E8" s="115">
        <f>SUM(E4:E7)</f>
        <v>44</v>
      </c>
      <c r="F8" s="115">
        <f>SUM(F4:F7)</f>
        <v>1</v>
      </c>
      <c r="G8" s="115">
        <f>SUM(G4:G7)</f>
        <v>6</v>
      </c>
      <c r="H8" s="115">
        <f>SUM(H4:H7)</f>
        <v>50</v>
      </c>
      <c r="I8" s="115">
        <f>SUM(I4:I7)</f>
        <v>96</v>
      </c>
      <c r="J8" s="116">
        <v>0</v>
      </c>
      <c r="K8" s="89">
        <f>SUM(K4:K7)</f>
        <v>0</v>
      </c>
      <c r="L8" s="22"/>
      <c r="M8" s="20"/>
      <c r="N8" s="117"/>
      <c r="O8" s="118"/>
      <c r="P8" s="24"/>
      <c r="Q8" s="115">
        <f>SUM(Q4:Q7)</f>
        <v>0</v>
      </c>
      <c r="R8" s="115">
        <f>SUM(R4:R7)</f>
        <v>0</v>
      </c>
      <c r="S8" s="115">
        <f>SUM(S4:S7)</f>
        <v>0</v>
      </c>
      <c r="T8" s="115">
        <f>SUM(T4:T7)</f>
        <v>0</v>
      </c>
      <c r="U8" s="115">
        <f>SUM(U4:U7)</f>
        <v>0</v>
      </c>
      <c r="V8" s="40">
        <v>0</v>
      </c>
      <c r="W8" s="89">
        <f>SUM(W4:W7)</f>
        <v>0</v>
      </c>
      <c r="X8" s="16" t="s">
        <v>69</v>
      </c>
      <c r="Y8" s="17"/>
      <c r="Z8" s="15"/>
      <c r="AA8" s="115">
        <f>SUM(AA4:AA7)</f>
        <v>22</v>
      </c>
      <c r="AB8" s="115">
        <f>SUM(AB4:AB7)</f>
        <v>1</v>
      </c>
      <c r="AC8" s="115">
        <f>SUM(AC4:AC7)</f>
        <v>15</v>
      </c>
      <c r="AD8" s="115">
        <f>SUM(AD4:AD7)</f>
        <v>53</v>
      </c>
      <c r="AE8" s="115">
        <f>SUM(AE4:AE7)</f>
        <v>0</v>
      </c>
      <c r="AF8" s="116">
        <v>0</v>
      </c>
      <c r="AG8" s="89">
        <f>SUM(AG4:AG7)</f>
        <v>0</v>
      </c>
      <c r="AH8" s="22"/>
      <c r="AI8" s="20"/>
      <c r="AJ8" s="117"/>
      <c r="AK8" s="118"/>
      <c r="AL8" s="24"/>
      <c r="AM8" s="115">
        <f>SUM(AM4:AM7)</f>
        <v>0</v>
      </c>
      <c r="AN8" s="115">
        <f>SUM(AN4:AN7)</f>
        <v>0</v>
      </c>
      <c r="AO8" s="115">
        <f>SUM(AO4:AO7)</f>
        <v>0</v>
      </c>
      <c r="AP8" s="115">
        <f>SUM(AP4:AP7)</f>
        <v>0</v>
      </c>
      <c r="AQ8" s="115">
        <f>SUM(AQ4:AQ7)</f>
        <v>0</v>
      </c>
      <c r="AR8" s="116">
        <v>0</v>
      </c>
      <c r="AS8" s="107">
        <f>SUM(AS4:AS7)</f>
        <v>0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2"/>
      <c r="C9" s="42"/>
      <c r="D9" s="42"/>
      <c r="E9" s="42"/>
      <c r="F9" s="42"/>
      <c r="G9" s="42"/>
      <c r="H9" s="42"/>
      <c r="I9" s="42"/>
      <c r="J9" s="43"/>
      <c r="K9" s="28"/>
      <c r="L9" s="24"/>
      <c r="M9" s="24"/>
      <c r="N9" s="24"/>
      <c r="O9" s="24"/>
      <c r="P9" s="42"/>
      <c r="Q9" s="42"/>
      <c r="R9" s="45"/>
      <c r="S9" s="42"/>
      <c r="T9" s="42"/>
      <c r="U9" s="24"/>
      <c r="V9" s="24"/>
      <c r="W9" s="28"/>
      <c r="X9" s="42"/>
      <c r="Y9" s="42"/>
      <c r="Z9" s="42"/>
      <c r="AA9" s="42"/>
      <c r="AB9" s="42"/>
      <c r="AC9" s="42"/>
      <c r="AD9" s="42"/>
      <c r="AE9" s="42"/>
      <c r="AF9" s="43"/>
      <c r="AG9" s="28"/>
      <c r="AH9" s="24"/>
      <c r="AI9" s="24"/>
      <c r="AJ9" s="24"/>
      <c r="AK9" s="24"/>
      <c r="AL9" s="42"/>
      <c r="AM9" s="42"/>
      <c r="AN9" s="45"/>
      <c r="AO9" s="42"/>
      <c r="AP9" s="42"/>
      <c r="AQ9" s="24"/>
      <c r="AR9" s="24"/>
      <c r="AS9" s="2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19" t="s">
        <v>70</v>
      </c>
      <c r="C10" s="120"/>
      <c r="D10" s="121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28</v>
      </c>
      <c r="M10" s="18" t="s">
        <v>29</v>
      </c>
      <c r="N10" s="18" t="s">
        <v>71</v>
      </c>
      <c r="O10" s="18" t="s">
        <v>72</v>
      </c>
      <c r="Q10" s="45"/>
      <c r="R10" s="45" t="s">
        <v>49</v>
      </c>
      <c r="S10" s="45"/>
      <c r="T10" s="42" t="s">
        <v>55</v>
      </c>
      <c r="U10" s="24"/>
      <c r="V10" s="28"/>
      <c r="W10" s="28"/>
      <c r="X10" s="122"/>
      <c r="Y10" s="122"/>
      <c r="Z10" s="122"/>
      <c r="AA10" s="122"/>
      <c r="AB10" s="122"/>
      <c r="AC10" s="45"/>
      <c r="AD10" s="45"/>
      <c r="AE10" s="45"/>
      <c r="AF10" s="42"/>
      <c r="AG10" s="42"/>
      <c r="AH10" s="42"/>
      <c r="AI10" s="42"/>
      <c r="AJ10" s="42"/>
      <c r="AK10" s="42"/>
      <c r="AM10" s="28"/>
      <c r="AN10" s="122"/>
      <c r="AO10" s="122"/>
      <c r="AP10" s="122"/>
      <c r="AQ10" s="122"/>
      <c r="AR10" s="122"/>
      <c r="AS10" s="12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7" t="s">
        <v>12</v>
      </c>
      <c r="C11" s="12"/>
      <c r="D11" s="49"/>
      <c r="E11" s="123">
        <v>30</v>
      </c>
      <c r="F11" s="123">
        <v>1</v>
      </c>
      <c r="G11" s="123">
        <v>6</v>
      </c>
      <c r="H11" s="123">
        <v>12</v>
      </c>
      <c r="I11" s="123">
        <v>81</v>
      </c>
      <c r="J11" s="124">
        <v>0.50600000000000001</v>
      </c>
      <c r="K11" s="42">
        <f>PRODUCT(I11/J11)</f>
        <v>160.07905138339922</v>
      </c>
      <c r="L11" s="125">
        <f>PRODUCT((F11+G11)/E11)</f>
        <v>0.23333333333333334</v>
      </c>
      <c r="M11" s="125">
        <f>PRODUCT(H11/E11)</f>
        <v>0.4</v>
      </c>
      <c r="N11" s="125">
        <f>PRODUCT((F11+G11+H11)/E11)</f>
        <v>0.6333333333333333</v>
      </c>
      <c r="O11" s="125">
        <f>PRODUCT(I11/E11)</f>
        <v>2.7</v>
      </c>
      <c r="Q11" s="45"/>
      <c r="R11" s="45"/>
      <c r="S11" s="45"/>
      <c r="T11" s="42" t="s">
        <v>56</v>
      </c>
      <c r="U11" s="42"/>
      <c r="V11" s="42"/>
      <c r="W11" s="42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5"/>
      <c r="AO11" s="45"/>
      <c r="AP11" s="45"/>
      <c r="AQ11" s="45"/>
      <c r="AR11" s="45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26" t="s">
        <v>52</v>
      </c>
      <c r="C12" s="127"/>
      <c r="D12" s="128"/>
      <c r="E12" s="123">
        <f>PRODUCT(E8+Q8)</f>
        <v>44</v>
      </c>
      <c r="F12" s="123">
        <f>PRODUCT(F8+R8)</f>
        <v>1</v>
      </c>
      <c r="G12" s="123">
        <f>PRODUCT(G8+S8)</f>
        <v>6</v>
      </c>
      <c r="H12" s="123">
        <f>PRODUCT(H8+T8)</f>
        <v>50</v>
      </c>
      <c r="I12" s="123">
        <f>PRODUCT(I8+U8)</f>
        <v>96</v>
      </c>
      <c r="J12" s="124">
        <v>0</v>
      </c>
      <c r="K12" s="42">
        <f>PRODUCT(K8+W8)</f>
        <v>0</v>
      </c>
      <c r="L12" s="125">
        <f>PRODUCT((F12+G12)/E12)</f>
        <v>0.15909090909090909</v>
      </c>
      <c r="M12" s="125">
        <f>PRODUCT(H12/E12)</f>
        <v>1.1363636363636365</v>
      </c>
      <c r="N12" s="125">
        <f>PRODUCT((F12+G12+H12)/E12)</f>
        <v>1.2954545454545454</v>
      </c>
      <c r="O12" s="125">
        <f>PRODUCT(I12/24)</f>
        <v>4</v>
      </c>
      <c r="Q12" s="45"/>
      <c r="R12" s="45"/>
      <c r="S12" s="45"/>
      <c r="T12" s="42" t="s">
        <v>50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88" t="s">
        <v>66</v>
      </c>
      <c r="C13" s="129"/>
      <c r="D13" s="130"/>
      <c r="E13" s="123">
        <f>PRODUCT(AA8+AM8)</f>
        <v>22</v>
      </c>
      <c r="F13" s="123">
        <f>PRODUCT(AB8+AN8)</f>
        <v>1</v>
      </c>
      <c r="G13" s="123">
        <f>PRODUCT(AC8+AO8)</f>
        <v>15</v>
      </c>
      <c r="H13" s="123">
        <f>PRODUCT(AD8+AP8)</f>
        <v>53</v>
      </c>
      <c r="I13" s="123">
        <f>PRODUCT(AE8+AQ8)</f>
        <v>0</v>
      </c>
      <c r="J13" s="124">
        <v>0</v>
      </c>
      <c r="K13" s="24">
        <f>PRODUCT(AG8+AS8)</f>
        <v>0</v>
      </c>
      <c r="L13" s="125">
        <f>PRODUCT((F13+G13)/E13)</f>
        <v>0.72727272727272729</v>
      </c>
      <c r="M13" s="125">
        <f>PRODUCT(H13/E13)</f>
        <v>2.4090909090909092</v>
      </c>
      <c r="N13" s="125">
        <f>PRODUCT((F13+G13+H13)/E13)</f>
        <v>3.1363636363636362</v>
      </c>
      <c r="O13" s="125">
        <f>PRODUCT(I13/E13)</f>
        <v>0</v>
      </c>
      <c r="Q13" s="45"/>
      <c r="R13" s="45"/>
      <c r="S13" s="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2"/>
      <c r="AH13" s="42"/>
      <c r="AI13" s="42"/>
      <c r="AJ13" s="45"/>
      <c r="AK13" s="42"/>
      <c r="AL13" s="24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31" t="s">
        <v>69</v>
      </c>
      <c r="C14" s="132"/>
      <c r="D14" s="133"/>
      <c r="E14" s="123">
        <f>SUM(E11:E13)</f>
        <v>96</v>
      </c>
      <c r="F14" s="123">
        <f t="shared" ref="F14:I14" si="0">SUM(F11:F13)</f>
        <v>3</v>
      </c>
      <c r="G14" s="123">
        <f t="shared" si="0"/>
        <v>27</v>
      </c>
      <c r="H14" s="123">
        <f t="shared" si="0"/>
        <v>115</v>
      </c>
      <c r="I14" s="123">
        <f t="shared" si="0"/>
        <v>177</v>
      </c>
      <c r="J14" s="124">
        <v>0</v>
      </c>
      <c r="K14" s="42">
        <f>SUM(K11:K13)</f>
        <v>160.07905138339922</v>
      </c>
      <c r="L14" s="125">
        <f>PRODUCT((F14+G14)/E14)</f>
        <v>0.3125</v>
      </c>
      <c r="M14" s="125">
        <f>PRODUCT(H14/E14)</f>
        <v>1.1979166666666667</v>
      </c>
      <c r="N14" s="125">
        <f>PRODUCT((F14+G14+H14)/E14)</f>
        <v>1.5104166666666667</v>
      </c>
      <c r="O14" s="125">
        <f>PRODUCT(I14/54)</f>
        <v>3.2777777777777777</v>
      </c>
      <c r="Q14" s="24"/>
      <c r="R14" s="24"/>
      <c r="S14" s="2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2"/>
      <c r="AH14" s="42"/>
      <c r="AI14" s="42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24"/>
      <c r="F15" s="24"/>
      <c r="G15" s="24"/>
      <c r="H15" s="24"/>
      <c r="I15" s="24"/>
      <c r="J15" s="42"/>
      <c r="K15" s="42"/>
      <c r="L15" s="24"/>
      <c r="M15" s="24"/>
      <c r="N15" s="24"/>
      <c r="O15" s="24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2"/>
      <c r="AH15" s="42"/>
      <c r="AI15" s="42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2"/>
      <c r="AH16" s="42"/>
      <c r="AI16" s="42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2"/>
      <c r="AH17" s="42"/>
      <c r="AI17" s="42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2"/>
      <c r="AH18" s="42"/>
      <c r="AI18" s="42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2"/>
      <c r="AH19" s="42"/>
      <c r="AI19" s="42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2"/>
      <c r="AH20" s="42"/>
      <c r="AI20" s="42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2"/>
      <c r="AH21" s="42"/>
      <c r="AI21" s="42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2"/>
      <c r="AH22" s="42"/>
      <c r="AI22" s="42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2"/>
      <c r="AH23" s="42"/>
      <c r="AI23" s="42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2"/>
      <c r="AH24" s="42"/>
      <c r="AI24" s="42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2"/>
      <c r="AH25" s="42"/>
      <c r="AI25" s="42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2"/>
      <c r="AH26" s="42"/>
      <c r="AI26" s="42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2"/>
      <c r="AH27" s="42"/>
      <c r="AI27" s="42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2"/>
      <c r="AH28" s="42"/>
      <c r="AI28" s="42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2"/>
      <c r="AH29" s="42"/>
      <c r="AI29" s="42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2"/>
      <c r="AH30" s="42"/>
      <c r="AI30" s="42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2"/>
      <c r="AH31" s="42"/>
      <c r="AI31" s="42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2"/>
      <c r="AH32" s="42"/>
      <c r="AI32" s="42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2"/>
      <c r="AH33" s="42"/>
      <c r="AI33" s="42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2"/>
      <c r="AH34" s="42"/>
      <c r="AI34" s="42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2"/>
      <c r="AH35" s="42"/>
      <c r="AI35" s="42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2"/>
      <c r="AH36" s="42"/>
      <c r="AI36" s="42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2"/>
      <c r="AH37" s="42"/>
      <c r="AI37" s="42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2"/>
      <c r="AH38" s="42"/>
      <c r="AI38" s="42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2"/>
      <c r="AH39" s="42"/>
      <c r="AI39" s="42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2"/>
      <c r="AH40" s="42"/>
      <c r="AI40" s="42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2"/>
      <c r="AH41" s="42"/>
      <c r="AI41" s="42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2"/>
      <c r="AH42" s="42"/>
      <c r="AI42" s="42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2"/>
      <c r="AH43" s="42"/>
      <c r="AI43" s="42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2"/>
      <c r="AH44" s="42"/>
      <c r="AI44" s="42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2"/>
      <c r="AH45" s="42"/>
      <c r="AI45" s="42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2"/>
      <c r="AH46" s="42"/>
      <c r="AI46" s="42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2"/>
      <c r="AH47" s="42"/>
      <c r="AI47" s="42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2"/>
      <c r="AH48" s="42"/>
      <c r="AI48" s="42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2"/>
      <c r="AH49" s="42"/>
      <c r="AI49" s="42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2"/>
      <c r="AH50" s="42"/>
      <c r="AI50" s="42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2"/>
      <c r="AH51" s="42"/>
      <c r="AI51" s="42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2"/>
      <c r="AH52" s="42"/>
      <c r="AI52" s="42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2"/>
      <c r="AH53" s="42"/>
      <c r="AI53" s="42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2"/>
      <c r="AH54" s="42"/>
      <c r="AI54" s="42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2"/>
      <c r="AH55" s="42"/>
      <c r="AI55" s="42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2"/>
      <c r="AH56" s="42"/>
      <c r="AI56" s="42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2"/>
      <c r="AH57" s="42"/>
      <c r="AI57" s="42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2"/>
      <c r="AH58" s="42"/>
      <c r="AI58" s="42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2"/>
      <c r="AH59" s="42"/>
      <c r="AI59" s="42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2"/>
      <c r="AH60" s="42"/>
      <c r="AI60" s="42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2"/>
      <c r="AH61" s="42"/>
      <c r="AI61" s="42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2"/>
      <c r="AH62" s="42"/>
      <c r="AI62" s="42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2"/>
      <c r="AH63" s="42"/>
      <c r="AI63" s="42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2"/>
      <c r="AH64" s="42"/>
      <c r="AI64" s="42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2"/>
      <c r="AH65" s="42"/>
      <c r="AI65" s="42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2"/>
      <c r="AH66" s="42"/>
      <c r="AI66" s="42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2"/>
      <c r="AH67" s="42"/>
      <c r="AI67" s="42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2"/>
      <c r="AH68" s="42"/>
      <c r="AI68" s="42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2"/>
      <c r="AH69" s="42"/>
      <c r="AI69" s="42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2"/>
      <c r="AH70" s="42"/>
      <c r="AI70" s="42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2"/>
      <c r="AH71" s="42"/>
      <c r="AI71" s="42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2"/>
      <c r="AH72" s="42"/>
      <c r="AI72" s="42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2"/>
      <c r="AH73" s="42"/>
      <c r="AI73" s="42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2"/>
      <c r="AH74" s="42"/>
      <c r="AI74" s="42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2"/>
      <c r="AH75" s="42"/>
      <c r="AI75" s="42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2"/>
      <c r="AH76" s="42"/>
      <c r="AI76" s="42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2"/>
      <c r="AH77" s="42"/>
      <c r="AI77" s="42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2"/>
      <c r="AH78" s="42"/>
      <c r="AI78" s="42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2"/>
      <c r="AH79" s="42"/>
      <c r="AI79" s="42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2"/>
      <c r="AH80" s="42"/>
      <c r="AI80" s="42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2"/>
      <c r="AH81" s="42"/>
      <c r="AI81" s="42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2"/>
      <c r="AH82" s="42"/>
      <c r="AI82" s="42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2"/>
      <c r="AH83" s="42"/>
      <c r="AI83" s="42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2"/>
      <c r="AH84" s="42"/>
      <c r="AI84" s="42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2"/>
      <c r="AH85" s="42"/>
      <c r="AI85" s="42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2"/>
      <c r="AH86" s="42"/>
      <c r="AI86" s="42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2"/>
      <c r="AH87" s="42"/>
      <c r="AI87" s="42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2"/>
      <c r="AH88" s="42"/>
      <c r="AI88" s="42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2"/>
      <c r="AH89" s="42"/>
      <c r="AI89" s="42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2"/>
      <c r="AH90" s="42"/>
      <c r="AI90" s="42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2"/>
      <c r="AH91" s="42"/>
      <c r="AI91" s="42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2"/>
      <c r="AH92" s="42"/>
      <c r="AI92" s="42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2"/>
      <c r="AH93" s="42"/>
      <c r="AI93" s="42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2"/>
      <c r="AH94" s="42"/>
      <c r="AI94" s="42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2"/>
      <c r="AH95" s="42"/>
      <c r="AI95" s="42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2"/>
      <c r="AH96" s="42"/>
      <c r="AI96" s="42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2"/>
      <c r="AH97" s="42"/>
      <c r="AI97" s="42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2"/>
      <c r="AH98" s="42"/>
      <c r="AI98" s="42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2"/>
      <c r="AH99" s="42"/>
      <c r="AI99" s="42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2"/>
      <c r="AH100" s="42"/>
      <c r="AI100" s="42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2"/>
      <c r="AH101" s="42"/>
      <c r="AI101" s="42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2"/>
      <c r="AH102" s="42"/>
      <c r="AI102" s="42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2"/>
      <c r="AH103" s="42"/>
      <c r="AI103" s="42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2"/>
      <c r="AH104" s="42"/>
      <c r="AI104" s="42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2"/>
      <c r="AH105" s="42"/>
      <c r="AI105" s="42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2"/>
      <c r="AH106" s="42"/>
      <c r="AI106" s="42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2"/>
      <c r="AH107" s="42"/>
      <c r="AI107" s="42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2"/>
      <c r="AH108" s="42"/>
      <c r="AI108" s="42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2"/>
      <c r="AH109" s="42"/>
      <c r="AI109" s="42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2"/>
      <c r="AH110" s="42"/>
      <c r="AI110" s="42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2"/>
      <c r="AH111" s="42"/>
      <c r="AI111" s="42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2"/>
      <c r="AH112" s="42"/>
      <c r="AI112" s="42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2"/>
      <c r="AH113" s="42"/>
      <c r="AI113" s="42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2"/>
      <c r="AH114" s="42"/>
      <c r="AI114" s="42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2"/>
      <c r="AH115" s="42"/>
      <c r="AI115" s="42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2"/>
      <c r="AH116" s="42"/>
      <c r="AI116" s="42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2"/>
      <c r="AH117" s="42"/>
      <c r="AI117" s="42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2"/>
      <c r="AH118" s="42"/>
      <c r="AI118" s="42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2"/>
      <c r="AH119" s="42"/>
      <c r="AI119" s="42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2"/>
      <c r="AH120" s="42"/>
      <c r="AI120" s="42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2"/>
      <c r="AH121" s="42"/>
      <c r="AI121" s="42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2"/>
      <c r="AH122" s="42"/>
      <c r="AI122" s="42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2"/>
      <c r="AH123" s="42"/>
      <c r="AI123" s="42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2"/>
      <c r="AH124" s="42"/>
      <c r="AI124" s="42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2"/>
      <c r="AH125" s="42"/>
      <c r="AI125" s="42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2"/>
      <c r="AH126" s="42"/>
      <c r="AI126" s="42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2"/>
      <c r="AH127" s="42"/>
      <c r="AI127" s="42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2"/>
      <c r="AH128" s="42"/>
      <c r="AI128" s="42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2"/>
      <c r="AH129" s="42"/>
      <c r="AI129" s="42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2"/>
      <c r="AH130" s="42"/>
      <c r="AI130" s="42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2"/>
      <c r="AH131" s="42"/>
      <c r="AI131" s="42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2"/>
      <c r="AH132" s="42"/>
      <c r="AI132" s="42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2"/>
      <c r="AH133" s="42"/>
      <c r="AI133" s="42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2"/>
      <c r="AH134" s="42"/>
      <c r="AI134" s="42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2"/>
      <c r="AH135" s="42"/>
      <c r="AI135" s="42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2"/>
      <c r="AH136" s="42"/>
      <c r="AI136" s="42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2"/>
      <c r="AH137" s="42"/>
      <c r="AI137" s="42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2"/>
      <c r="AH138" s="42"/>
      <c r="AI138" s="42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2"/>
      <c r="AH139" s="42"/>
      <c r="AI139" s="42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2"/>
      <c r="AH140" s="42"/>
      <c r="AI140" s="42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2"/>
      <c r="AH141" s="42"/>
      <c r="AI141" s="42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2"/>
      <c r="AH142" s="42"/>
      <c r="AI142" s="42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2"/>
      <c r="AH143" s="42"/>
      <c r="AI143" s="42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2"/>
      <c r="AH144" s="42"/>
      <c r="AI144" s="42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2"/>
      <c r="AH145" s="42"/>
      <c r="AI145" s="42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2"/>
      <c r="AH146" s="42"/>
      <c r="AI146" s="42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2"/>
      <c r="AH147" s="42"/>
      <c r="AI147" s="42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2"/>
      <c r="AH148" s="42"/>
      <c r="AI148" s="42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2"/>
      <c r="AH149" s="42"/>
      <c r="AI149" s="42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2"/>
      <c r="AH150" s="42"/>
      <c r="AI150" s="42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2"/>
      <c r="AH151" s="42"/>
      <c r="AI151" s="42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2"/>
      <c r="AH152" s="42"/>
      <c r="AI152" s="42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2"/>
      <c r="AH153" s="42"/>
      <c r="AI153" s="42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2"/>
      <c r="AH154" s="42"/>
      <c r="AI154" s="42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2"/>
      <c r="AH155" s="42"/>
      <c r="AI155" s="42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2"/>
      <c r="AH156" s="42"/>
      <c r="AI156" s="42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2"/>
      <c r="AH157" s="42"/>
      <c r="AI157" s="42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2"/>
      <c r="AH158" s="42"/>
      <c r="AI158" s="42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2"/>
      <c r="AH159" s="42"/>
      <c r="AI159" s="42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2"/>
      <c r="AH160" s="42"/>
      <c r="AI160" s="42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2"/>
      <c r="AH161" s="42"/>
      <c r="AI161" s="42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2"/>
      <c r="AH162" s="42"/>
      <c r="AI162" s="42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2"/>
      <c r="AH163" s="42"/>
      <c r="AI163" s="42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2"/>
      <c r="AH164" s="42"/>
      <c r="AI164" s="42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2"/>
      <c r="AH165" s="42"/>
      <c r="AI165" s="42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2"/>
      <c r="AH166" s="42"/>
      <c r="AI166" s="42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2"/>
      <c r="AH167" s="42"/>
      <c r="AI167" s="42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2"/>
      <c r="AH168" s="42"/>
      <c r="AI168" s="42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2"/>
      <c r="AH169" s="42"/>
      <c r="AI169" s="42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2"/>
      <c r="AH170" s="42"/>
      <c r="AI170" s="42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2"/>
      <c r="AH171" s="42"/>
      <c r="AI171" s="42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2"/>
      <c r="AH172" s="42"/>
      <c r="AI172" s="42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2"/>
      <c r="AH173" s="42"/>
      <c r="AI173" s="42"/>
      <c r="AJ173" s="45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2"/>
      <c r="AH174" s="42"/>
      <c r="AI174" s="42"/>
      <c r="AJ174" s="45"/>
      <c r="AK174" s="4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2"/>
      <c r="AH175" s="42"/>
      <c r="AI175" s="42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2"/>
      <c r="AH176" s="42"/>
      <c r="AI176" s="42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2"/>
      <c r="AH177" s="42"/>
      <c r="AI177" s="42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2"/>
      <c r="AH178" s="42"/>
      <c r="AI178" s="42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2"/>
      <c r="AH179" s="42"/>
      <c r="AI179" s="42"/>
      <c r="AJ179" s="45"/>
      <c r="AK179" s="24"/>
      <c r="AL179" s="24"/>
    </row>
    <row r="180" spans="12:38" x14ac:dyDescent="0.25">
      <c r="R180" s="28"/>
      <c r="S180" s="28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2"/>
      <c r="AH180" s="42"/>
      <c r="AI180" s="42"/>
      <c r="AJ180" s="45"/>
    </row>
    <row r="181" spans="12:38" x14ac:dyDescent="0.25">
      <c r="R181" s="28"/>
      <c r="S181" s="28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2"/>
      <c r="AH181" s="42"/>
      <c r="AI181" s="42"/>
      <c r="AJ181" s="45"/>
    </row>
    <row r="182" spans="12:38" x14ac:dyDescent="0.25"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2"/>
      <c r="AH182" s="42"/>
      <c r="AI182" s="42"/>
      <c r="AJ182" s="45"/>
    </row>
    <row r="183" spans="12:38" x14ac:dyDescent="0.25">
      <c r="L183"/>
      <c r="M183"/>
      <c r="N183"/>
      <c r="O183"/>
      <c r="P183"/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2"/>
      <c r="AH183" s="42"/>
      <c r="AI183" s="42"/>
      <c r="AJ183" s="4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2"/>
      <c r="AH184" s="42"/>
      <c r="AI184" s="42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2"/>
      <c r="AH185" s="42"/>
      <c r="AI185" s="42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2"/>
      <c r="AH186" s="42"/>
      <c r="AI186" s="42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2"/>
      <c r="AH187" s="42"/>
      <c r="AI187" s="42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2"/>
      <c r="AH188" s="42"/>
      <c r="AI188" s="42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2"/>
      <c r="AH189" s="42"/>
      <c r="AI189" s="42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2"/>
      <c r="AH190" s="42"/>
      <c r="AI190" s="42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2"/>
      <c r="AH191" s="42"/>
      <c r="AI191" s="42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2"/>
      <c r="AH192" s="42"/>
      <c r="AI192" s="42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2018-12-19T10:49:01Z</dcterms:modified>
</cp:coreProperties>
</file>