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I10" i="5"/>
  <c r="E10" i="5"/>
  <c r="K9" i="5"/>
  <c r="AS6" i="5"/>
  <c r="AQ6" i="5"/>
  <c r="AP6" i="5"/>
  <c r="AO6" i="5"/>
  <c r="AN6" i="5"/>
  <c r="AM6" i="5"/>
  <c r="AG6" i="5"/>
  <c r="AE6" i="5"/>
  <c r="AD6" i="5"/>
  <c r="H11" i="5" s="1"/>
  <c r="AC6" i="5"/>
  <c r="AB6" i="5"/>
  <c r="F11" i="5" s="1"/>
  <c r="AA6" i="5"/>
  <c r="W6" i="5"/>
  <c r="U6" i="5"/>
  <c r="T6" i="5"/>
  <c r="S6" i="5"/>
  <c r="R6" i="5"/>
  <c r="Q6" i="5"/>
  <c r="K6" i="5"/>
  <c r="K10" i="5" s="1"/>
  <c r="I6" i="5"/>
  <c r="H6" i="5"/>
  <c r="H10" i="5" s="1"/>
  <c r="H12" i="5" s="1"/>
  <c r="G6" i="5"/>
  <c r="G10" i="5" s="1"/>
  <c r="F6" i="5"/>
  <c r="F10" i="5" s="1"/>
  <c r="F12" i="5" s="1"/>
  <c r="E6" i="5"/>
  <c r="AF6" i="5" l="1"/>
  <c r="K11" i="5"/>
  <c r="K12" i="5" s="1"/>
  <c r="M11" i="5"/>
  <c r="E11" i="5"/>
  <c r="E12" i="5" s="1"/>
  <c r="M12" i="5" s="1"/>
  <c r="G11" i="5"/>
  <c r="L11" i="5" s="1"/>
  <c r="N11" i="5"/>
  <c r="I11" i="5"/>
  <c r="I12" i="5" s="1"/>
  <c r="G12" i="5" l="1"/>
  <c r="N12" i="5" s="1"/>
  <c r="O12" i="5"/>
  <c r="J12" i="5"/>
  <c r="J11" i="5"/>
  <c r="O11" i="5"/>
  <c r="L12" i="5" l="1"/>
  <c r="AQ11" i="1"/>
  <c r="AP11" i="1"/>
  <c r="AO11" i="1"/>
  <c r="AN11" i="1"/>
  <c r="AM11" i="1"/>
  <c r="AL11" i="1"/>
  <c r="Y11" i="1"/>
  <c r="I17" i="1" s="1"/>
  <c r="X11" i="1"/>
  <c r="H17" i="1" s="1"/>
  <c r="W11" i="1"/>
  <c r="G17" i="1" s="1"/>
  <c r="V11" i="1"/>
  <c r="F17" i="1" s="1"/>
  <c r="U11" i="1"/>
  <c r="E17" i="1" s="1"/>
  <c r="O11" i="1"/>
  <c r="O16" i="1" s="1"/>
  <c r="O19" i="1" s="1"/>
  <c r="O20" i="1" s="1"/>
  <c r="M11" i="1"/>
  <c r="L11" i="1"/>
  <c r="K11" i="1"/>
  <c r="J11" i="1"/>
  <c r="I11" i="1"/>
  <c r="H11" i="1"/>
  <c r="H16" i="1" s="1"/>
  <c r="G11" i="1"/>
  <c r="G16" i="1" s="1"/>
  <c r="F11" i="1"/>
  <c r="F16" i="1" s="1"/>
  <c r="E11" i="1"/>
  <c r="E16" i="1" s="1"/>
  <c r="D13" i="1" l="1"/>
  <c r="L17" i="1"/>
  <c r="G19" i="1"/>
  <c r="K17" i="1"/>
  <c r="M17" i="1"/>
  <c r="E19" i="1"/>
  <c r="K16" i="1"/>
  <c r="F19" i="1"/>
  <c r="H19" i="1"/>
  <c r="L19" i="1" s="1"/>
  <c r="L16" i="1"/>
  <c r="I16" i="1"/>
  <c r="N17" i="1"/>
  <c r="Z11" i="1" s="1"/>
  <c r="N11" i="1"/>
  <c r="N16" i="1" s="1"/>
  <c r="K19" i="1" l="1"/>
  <c r="I19" i="1"/>
  <c r="M16" i="1"/>
  <c r="N19" i="1" l="1"/>
  <c r="M19" i="1"/>
</calcChain>
</file>

<file path=xl/sharedStrings.xml><?xml version="1.0" encoding="utf-8"?>
<sst xmlns="http://schemas.openxmlformats.org/spreadsheetml/2006/main" count="302" uniqueCount="137">
  <si>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</si>
  <si>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</si>
  <si>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</si>
  <si>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</si>
  <si>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</si>
  <si>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</si>
  <si>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</si>
  <si>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</si>
  <si>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</si>
  <si>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</si>
  <si>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</si>
  <si>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</si>
  <si>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</si>
  <si>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</si>
  <si>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</si>
  <si>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</si>
  <si>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</si>
  <si>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</si>
  <si>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</si>
  <si>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</si>
  <si>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</si>
  <si>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</si>
  <si>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</si>
  <si>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</si>
  <si>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</si>
  <si>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</si>
  <si>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</si>
  <si>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</si>
  <si>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</si>
  <si>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</si>
  <si>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</si>
  <si>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</si>
  <si>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</si>
  <si>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</si>
  <si>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</si>
  <si>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</si>
  <si>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Elmeri Lieto</t>
  </si>
  <si>
    <t>14.1.2000   Nurmo</t>
  </si>
  <si>
    <t>JymyJussit = Seinäjoen JymyJussit  (2012)</t>
  </si>
  <si>
    <t>08.05. 2016  AA - JymyJussit  1-2  (2-5, 7-2, 2-2, 2-3)</t>
  </si>
  <si>
    <t>12.05. 2016  JymyJussit - KPL  1-2  (2-3, 5-1, 2-3)</t>
  </si>
  <si>
    <t>2.  ottelu</t>
  </si>
  <si>
    <t xml:space="preserve">  16 v   3 kk  28 pv</t>
  </si>
  <si>
    <t xml:space="preserve">  16 v   3 kk  24 pv</t>
  </si>
  <si>
    <t>JymyJussit</t>
  </si>
  <si>
    <t>SMJ</t>
  </si>
  <si>
    <t>5.</t>
  </si>
  <si>
    <t>10.</t>
  </si>
  <si>
    <t>5.  ottelu</t>
  </si>
  <si>
    <t>26.05. 2016  PattU - JymyJussit  1-2  (6-11, 6-2, 0-0, 3-4)</t>
  </si>
  <si>
    <t xml:space="preserve">  16 v   4 kk  12 pv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</si>
  <si>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</si>
  <si>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</si>
  <si>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</si>
  <si>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</si>
  <si>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</si>
  <si>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</si>
  <si>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</si>
  <si>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</si>
  <si>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</si>
  <si>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</si>
  <si>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</si>
  <si>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</si>
  <si>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</si>
  <si>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</si>
  <si>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</si>
  <si>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2016  Kouvola</t>
  </si>
  <si>
    <t xml:space="preserve">  2-1  (16-3, 1-2, 0-0, 2-1)</t>
  </si>
  <si>
    <t>jok</t>
  </si>
  <si>
    <t>Mika Lehto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</si>
  <si>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</si>
  <si>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</si>
  <si>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</si>
  <si>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</si>
  <si>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</si>
  <si>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</si>
  <si>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</si>
  <si>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</si>
  <si>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</si>
  <si>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</si>
  <si>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</si>
  <si>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1-3  SoJy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</si>
  <si>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</si>
  <si>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</si>
  <si>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</si>
  <si>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</si>
  <si>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</si>
  <si>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</si>
  <si>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</si>
  <si>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21.05. 2017  JymyJussit - Lippo Pesis  2-1  (4-5, 5-3, 4-0)</t>
  </si>
  <si>
    <t xml:space="preserve">27.  ottelu  </t>
  </si>
  <si>
    <t xml:space="preserve">  17 v   4 kk    7 pv</t>
  </si>
  <si>
    <t>02.07. 2017  Imatra</t>
  </si>
  <si>
    <t xml:space="preserve">  0-2  (1-3, 1-4)</t>
  </si>
  <si>
    <t>1/2</t>
  </si>
  <si>
    <t>1/1</t>
  </si>
  <si>
    <t>2/4</t>
  </si>
  <si>
    <t>2/8</t>
  </si>
  <si>
    <t>0/3</t>
  </si>
  <si>
    <t>1/3</t>
  </si>
  <si>
    <t>2p</t>
  </si>
  <si>
    <t>2/2</t>
  </si>
  <si>
    <t>4/12</t>
  </si>
  <si>
    <t>1/4</t>
  </si>
  <si>
    <t>2/3</t>
  </si>
  <si>
    <t>Mikko Kivinen</t>
  </si>
  <si>
    <t xml:space="preserve">       Runkosarja TOP-30</t>
  </si>
  <si>
    <t>Ylempi loppusarja TOP-10</t>
  </si>
  <si>
    <t>YHTEENSÄ</t>
  </si>
  <si>
    <t>YKKÖSPESIS</t>
  </si>
  <si>
    <t>SUOMENSARJA</t>
  </si>
  <si>
    <t>KAIKKI OTTELUT</t>
  </si>
  <si>
    <t>NJ</t>
  </si>
  <si>
    <t>A-POJAT</t>
  </si>
  <si>
    <t>29.06. 2018  Joensuu</t>
  </si>
  <si>
    <t>SMJ = Seinäjoen Maila-Jussit  (1932),  kasvattajaseura</t>
  </si>
  <si>
    <t xml:space="preserve">  1-0  (3-2, 3-3)</t>
  </si>
  <si>
    <t>6.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</si>
  <si>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</si>
  <si>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</si>
  <si>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</si>
  <si>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</si>
  <si>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</si>
  <si>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</si>
  <si>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MIEHET</t>
  </si>
  <si>
    <t>07.07. 2019  Seinäjoki</t>
  </si>
  <si>
    <t xml:space="preserve">  1-2  (0-11, 7-4, 1-2)</t>
  </si>
  <si>
    <t>4566</t>
  </si>
  <si>
    <t>Ikä ensimmäisessä ottelussa</t>
  </si>
  <si>
    <t>3v</t>
  </si>
  <si>
    <t>4/6</t>
  </si>
  <si>
    <t>Markku Hylkilä</t>
  </si>
  <si>
    <t xml:space="preserve">  9 v  5 kk  23 pv</t>
  </si>
  <si>
    <t>0-3  KPL</t>
  </si>
  <si>
    <t>0-2  SoJy</t>
  </si>
  <si>
    <t>0/4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</si>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</sst>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165" fontId="4" fillId="8" borderId="3" xfId="1" applyNumberFormat="1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165" fontId="4" fillId="8" borderId="15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7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2" xfId="0" applyFont="1" applyFill="1" applyBorder="1" applyAlignment="1"/>
    <xf numFmtId="0" fontId="4" fillId="2" borderId="4" xfId="0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14" fontId="4" fillId="4" borderId="6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12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.7109375" style="65" customWidth="1"/>
    <col min="34" max="34" width="12.42578125" style="65" customWidth="1"/>
    <col min="35" max="35" width="12.28515625" style="65" customWidth="1"/>
    <col min="36" max="36" width="11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91"/>
      <c r="B1" s="6" t="s">
        <v>36</v>
      </c>
      <c r="C1" s="7"/>
      <c r="D1" s="8"/>
      <c r="E1" s="9" t="s">
        <v>37</v>
      </c>
      <c r="F1" s="76"/>
      <c r="G1" s="76"/>
      <c r="H1" s="6"/>
      <c r="I1" s="6"/>
      <c r="J1" s="6"/>
      <c r="K1" s="7"/>
      <c r="L1" s="6"/>
      <c r="M1" s="7"/>
      <c r="N1" s="7"/>
      <c r="O1" s="6"/>
      <c r="P1" s="92"/>
      <c r="Q1" s="92"/>
      <c r="R1" s="92"/>
      <c r="S1" s="92"/>
      <c r="T1" s="92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106</v>
      </c>
      <c r="Q2" s="15"/>
      <c r="R2" s="15"/>
      <c r="S2" s="22"/>
      <c r="T2" s="20"/>
      <c r="U2" s="21" t="s">
        <v>15</v>
      </c>
      <c r="V2" s="15"/>
      <c r="W2" s="15"/>
      <c r="X2" s="21"/>
      <c r="Y2" s="93"/>
      <c r="Z2" s="94"/>
      <c r="AA2" s="20"/>
      <c r="AB2" s="23" t="s">
        <v>107</v>
      </c>
      <c r="AC2" s="21"/>
      <c r="AD2" s="15"/>
      <c r="AE2" s="22"/>
      <c r="AF2" s="20"/>
      <c r="AG2" s="23" t="s">
        <v>71</v>
      </c>
      <c r="AH2" s="15"/>
      <c r="AI2" s="15"/>
      <c r="AJ2" s="16"/>
      <c r="AK2" s="20"/>
      <c r="AL2" s="23" t="s">
        <v>72</v>
      </c>
      <c r="AM2" s="21"/>
      <c r="AN2" s="15"/>
      <c r="AO2" s="95" t="s">
        <v>73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74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74</v>
      </c>
      <c r="AE3" s="19" t="s">
        <v>17</v>
      </c>
      <c r="AF3" s="24"/>
      <c r="AG3" s="19" t="s">
        <v>75</v>
      </c>
      <c r="AH3" s="19" t="s">
        <v>76</v>
      </c>
      <c r="AI3" s="16" t="s">
        <v>77</v>
      </c>
      <c r="AJ3" s="19" t="s">
        <v>78</v>
      </c>
      <c r="AK3" s="24"/>
      <c r="AL3" s="19" t="s">
        <v>23</v>
      </c>
      <c r="AM3" s="19" t="s">
        <v>24</v>
      </c>
      <c r="AN3" s="16" t="s">
        <v>79</v>
      </c>
      <c r="AO3" s="16" t="s">
        <v>31</v>
      </c>
      <c r="AP3" s="18" t="s">
        <v>32</v>
      </c>
      <c r="AQ3" s="19" t="s">
        <v>33</v>
      </c>
      <c r="AR3" s="44"/>
    </row>
    <row r="4" spans="1:44" s="5" customFormat="1" ht="15" customHeight="1" x14ac:dyDescent="0.25">
      <c r="A4" s="3"/>
      <c r="B4" s="25">
        <v>2014</v>
      </c>
      <c r="C4" s="25" t="s">
        <v>47</v>
      </c>
      <c r="D4" s="26" t="s">
        <v>45</v>
      </c>
      <c r="E4" s="25"/>
      <c r="F4" s="27" t="s">
        <v>34</v>
      </c>
      <c r="G4" s="69"/>
      <c r="H4" s="70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0"/>
      <c r="V4" s="30"/>
      <c r="W4" s="34"/>
      <c r="X4" s="30"/>
      <c r="Y4" s="30"/>
      <c r="Z4" s="90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4"/>
      <c r="AM4" s="34"/>
      <c r="AN4" s="34"/>
      <c r="AO4" s="34"/>
      <c r="AP4" s="35"/>
      <c r="AQ4" s="30"/>
      <c r="AR4" s="44"/>
    </row>
    <row r="5" spans="1:44" s="5" customFormat="1" ht="15" customHeight="1" x14ac:dyDescent="0.25">
      <c r="A5" s="3"/>
      <c r="B5" s="25">
        <v>2015</v>
      </c>
      <c r="C5" s="25" t="s">
        <v>46</v>
      </c>
      <c r="D5" s="26" t="s">
        <v>45</v>
      </c>
      <c r="E5" s="25"/>
      <c r="F5" s="27" t="s">
        <v>34</v>
      </c>
      <c r="G5" s="69"/>
      <c r="H5" s="70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0"/>
      <c r="V5" s="34"/>
      <c r="W5" s="34"/>
      <c r="X5" s="30"/>
      <c r="Y5" s="30"/>
      <c r="Z5" s="90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2"/>
      <c r="AN5" s="33"/>
      <c r="AO5" s="34"/>
      <c r="AP5" s="35"/>
      <c r="AQ5" s="30"/>
      <c r="AR5" s="44"/>
    </row>
    <row r="6" spans="1:44" s="5" customFormat="1" ht="15" customHeight="1" x14ac:dyDescent="0.25">
      <c r="A6" s="3"/>
      <c r="B6" s="30">
        <v>2016</v>
      </c>
      <c r="C6" s="30" t="s">
        <v>70</v>
      </c>
      <c r="D6" s="36" t="s">
        <v>44</v>
      </c>
      <c r="E6" s="30">
        <v>21</v>
      </c>
      <c r="F6" s="30">
        <v>0</v>
      </c>
      <c r="G6" s="30">
        <v>3</v>
      </c>
      <c r="H6" s="30">
        <v>3</v>
      </c>
      <c r="I6" s="30">
        <v>27</v>
      </c>
      <c r="J6" s="30">
        <v>3</v>
      </c>
      <c r="K6" s="30">
        <v>11</v>
      </c>
      <c r="L6" s="30">
        <v>10</v>
      </c>
      <c r="M6" s="30">
        <v>3</v>
      </c>
      <c r="N6" s="50">
        <v>0.318</v>
      </c>
      <c r="O6" s="71">
        <v>85</v>
      </c>
      <c r="P6" s="19"/>
      <c r="Q6" s="19"/>
      <c r="R6" s="19"/>
      <c r="S6" s="19"/>
      <c r="T6" s="24"/>
      <c r="U6" s="30">
        <v>3</v>
      </c>
      <c r="V6" s="34">
        <v>0</v>
      </c>
      <c r="W6" s="34">
        <v>1</v>
      </c>
      <c r="X6" s="30">
        <v>0</v>
      </c>
      <c r="Y6" s="30">
        <v>3</v>
      </c>
      <c r="Z6" s="90">
        <v>0.23100000000000001</v>
      </c>
      <c r="AA6" s="24"/>
      <c r="AB6" s="19"/>
      <c r="AC6" s="19"/>
      <c r="AD6" s="19"/>
      <c r="AE6" s="19"/>
      <c r="AF6" s="24"/>
      <c r="AG6" s="32" t="s">
        <v>80</v>
      </c>
      <c r="AH6" s="32"/>
      <c r="AI6" s="32"/>
      <c r="AJ6" s="32"/>
      <c r="AK6" s="24"/>
      <c r="AL6" s="30"/>
      <c r="AM6" s="32"/>
      <c r="AN6" s="33"/>
      <c r="AO6" s="34"/>
      <c r="AP6" s="35"/>
      <c r="AQ6" s="30"/>
      <c r="AR6" s="44"/>
    </row>
    <row r="7" spans="1:44" s="5" customFormat="1" ht="15" customHeight="1" x14ac:dyDescent="0.25">
      <c r="A7" s="3"/>
      <c r="B7" s="30">
        <v>2017</v>
      </c>
      <c r="C7" s="30" t="s">
        <v>46</v>
      </c>
      <c r="D7" s="32" t="s">
        <v>44</v>
      </c>
      <c r="E7" s="30">
        <v>31</v>
      </c>
      <c r="F7" s="30">
        <v>1</v>
      </c>
      <c r="G7" s="30">
        <v>5</v>
      </c>
      <c r="H7" s="30">
        <v>7</v>
      </c>
      <c r="I7" s="30">
        <v>54</v>
      </c>
      <c r="J7" s="30">
        <v>7</v>
      </c>
      <c r="K7" s="30">
        <v>25</v>
      </c>
      <c r="L7" s="30">
        <v>16</v>
      </c>
      <c r="M7" s="30">
        <v>6</v>
      </c>
      <c r="N7" s="50">
        <v>0.35759999999999997</v>
      </c>
      <c r="O7" s="71">
        <v>151</v>
      </c>
      <c r="P7" s="19"/>
      <c r="Q7" s="19"/>
      <c r="R7" s="19"/>
      <c r="S7" s="19"/>
      <c r="T7" s="24"/>
      <c r="U7" s="30">
        <v>4</v>
      </c>
      <c r="V7" s="34">
        <v>0</v>
      </c>
      <c r="W7" s="34">
        <v>0</v>
      </c>
      <c r="X7" s="30">
        <v>0</v>
      </c>
      <c r="Y7" s="30">
        <v>6</v>
      </c>
      <c r="Z7" s="90">
        <v>0.4</v>
      </c>
      <c r="AA7" s="24"/>
      <c r="AB7" s="19"/>
      <c r="AC7" s="19"/>
      <c r="AD7" s="19"/>
      <c r="AE7" s="19"/>
      <c r="AF7" s="24"/>
      <c r="AG7" s="32" t="s">
        <v>81</v>
      </c>
      <c r="AH7" s="32"/>
      <c r="AI7" s="32"/>
      <c r="AJ7" s="32"/>
      <c r="AK7" s="24"/>
      <c r="AL7" s="30"/>
      <c r="AM7" s="32"/>
      <c r="AN7" s="33"/>
      <c r="AO7" s="34"/>
      <c r="AP7" s="35"/>
      <c r="AQ7" s="30"/>
      <c r="AR7" s="44"/>
    </row>
    <row r="8" spans="1:44" s="5" customFormat="1" ht="15" customHeight="1" x14ac:dyDescent="0.25">
      <c r="A8" s="3"/>
      <c r="B8" s="30">
        <v>2018</v>
      </c>
      <c r="C8" s="30" t="s">
        <v>117</v>
      </c>
      <c r="D8" s="36" t="s">
        <v>44</v>
      </c>
      <c r="E8" s="30">
        <v>30</v>
      </c>
      <c r="F8" s="30">
        <v>1</v>
      </c>
      <c r="G8" s="30">
        <v>9</v>
      </c>
      <c r="H8" s="30">
        <v>21</v>
      </c>
      <c r="I8" s="30">
        <v>70</v>
      </c>
      <c r="J8" s="30">
        <v>13</v>
      </c>
      <c r="K8" s="30">
        <v>21</v>
      </c>
      <c r="L8" s="30">
        <v>26</v>
      </c>
      <c r="M8" s="30">
        <v>10</v>
      </c>
      <c r="N8" s="50">
        <v>0.44869999999999999</v>
      </c>
      <c r="O8" s="71">
        <v>156.00624024960999</v>
      </c>
      <c r="P8" s="19"/>
      <c r="Q8" s="19"/>
      <c r="R8" s="19"/>
      <c r="S8" s="19"/>
      <c r="T8" s="24"/>
      <c r="U8" s="30">
        <v>3</v>
      </c>
      <c r="V8" s="34">
        <v>0</v>
      </c>
      <c r="W8" s="34">
        <v>0</v>
      </c>
      <c r="X8" s="30">
        <v>0</v>
      </c>
      <c r="Y8" s="30">
        <v>4</v>
      </c>
      <c r="Z8" s="90">
        <v>0.22220000000000001</v>
      </c>
      <c r="AA8" s="24">
        <v>18</v>
      </c>
      <c r="AB8" s="19"/>
      <c r="AC8" s="19"/>
      <c r="AD8" s="19"/>
      <c r="AE8" s="19"/>
      <c r="AF8" s="24"/>
      <c r="AG8" s="32" t="s">
        <v>118</v>
      </c>
      <c r="AH8" s="32"/>
      <c r="AI8" s="32"/>
      <c r="AJ8" s="32"/>
      <c r="AK8" s="24"/>
      <c r="AL8" s="30"/>
      <c r="AM8" s="32"/>
      <c r="AN8" s="33"/>
      <c r="AO8" s="34"/>
      <c r="AP8" s="35"/>
      <c r="AQ8" s="30"/>
      <c r="AR8" s="44"/>
    </row>
    <row r="9" spans="1:44" s="5" customFormat="1" ht="15" customHeight="1" x14ac:dyDescent="0.25">
      <c r="A9" s="3"/>
      <c r="B9" s="30">
        <v>2019</v>
      </c>
      <c r="C9" s="30" t="s">
        <v>117</v>
      </c>
      <c r="D9" s="32" t="s">
        <v>44</v>
      </c>
      <c r="E9" s="30">
        <v>30</v>
      </c>
      <c r="F9" s="30">
        <v>2</v>
      </c>
      <c r="G9" s="30">
        <v>16</v>
      </c>
      <c r="H9" s="30">
        <v>23</v>
      </c>
      <c r="I9" s="30">
        <v>107</v>
      </c>
      <c r="J9" s="30">
        <v>6</v>
      </c>
      <c r="K9" s="30">
        <v>29</v>
      </c>
      <c r="L9" s="30">
        <v>54</v>
      </c>
      <c r="M9" s="30">
        <v>18</v>
      </c>
      <c r="N9" s="184">
        <v>0.57210000000000005</v>
      </c>
      <c r="O9" s="71">
        <v>187</v>
      </c>
      <c r="P9" s="19"/>
      <c r="Q9" s="19"/>
      <c r="R9" s="19"/>
      <c r="S9" s="19"/>
      <c r="T9" s="24"/>
      <c r="U9" s="30">
        <v>3</v>
      </c>
      <c r="V9" s="34">
        <v>0</v>
      </c>
      <c r="W9" s="34">
        <v>1</v>
      </c>
      <c r="X9" s="30">
        <v>0</v>
      </c>
      <c r="Y9" s="30">
        <v>5</v>
      </c>
      <c r="Z9" s="90">
        <v>0.3846</v>
      </c>
      <c r="AA9" s="24"/>
      <c r="AB9" s="19"/>
      <c r="AC9" s="19"/>
      <c r="AD9" s="19"/>
      <c r="AE9" s="19"/>
      <c r="AF9" s="24"/>
      <c r="AG9" s="32" t="s">
        <v>133</v>
      </c>
      <c r="AH9" s="32"/>
      <c r="AI9" s="32"/>
      <c r="AJ9" s="32"/>
      <c r="AK9" s="24"/>
      <c r="AL9" s="30">
        <v>1</v>
      </c>
      <c r="AM9" s="32"/>
      <c r="AN9" s="33"/>
      <c r="AO9" s="34"/>
      <c r="AP9" s="35"/>
      <c r="AQ9" s="30"/>
      <c r="AR9" s="44"/>
    </row>
    <row r="10" spans="1:44" s="5" customFormat="1" ht="15" customHeight="1" x14ac:dyDescent="0.25">
      <c r="A10" s="3"/>
      <c r="B10" s="30">
        <v>2020</v>
      </c>
      <c r="C10" s="30" t="s">
        <v>136</v>
      </c>
      <c r="D10" s="36" t="s">
        <v>44</v>
      </c>
      <c r="E10" s="30">
        <v>24</v>
      </c>
      <c r="F10" s="30">
        <v>1</v>
      </c>
      <c r="G10" s="30">
        <v>25</v>
      </c>
      <c r="H10" s="30">
        <v>9</v>
      </c>
      <c r="I10" s="30">
        <v>69</v>
      </c>
      <c r="J10" s="30">
        <v>3</v>
      </c>
      <c r="K10" s="30">
        <v>12</v>
      </c>
      <c r="L10" s="30">
        <v>28</v>
      </c>
      <c r="M10" s="30">
        <v>26</v>
      </c>
      <c r="N10" s="90">
        <v>0.51490000000000002</v>
      </c>
      <c r="O10" s="42">
        <v>134</v>
      </c>
      <c r="P10" s="97"/>
      <c r="Q10" s="19"/>
      <c r="R10" s="19"/>
      <c r="S10" s="19"/>
      <c r="T10" s="44"/>
      <c r="U10" s="30">
        <v>2</v>
      </c>
      <c r="V10" s="30">
        <v>0</v>
      </c>
      <c r="W10" s="34">
        <v>2</v>
      </c>
      <c r="X10" s="30">
        <v>0</v>
      </c>
      <c r="Y10" s="30">
        <v>4</v>
      </c>
      <c r="Z10" s="164">
        <v>0.30759999999999998</v>
      </c>
      <c r="AA10" s="42">
        <v>13</v>
      </c>
      <c r="AB10" s="19"/>
      <c r="AC10" s="19"/>
      <c r="AD10" s="19"/>
      <c r="AE10" s="19"/>
      <c r="AF10" s="24"/>
      <c r="AG10" s="32" t="s">
        <v>134</v>
      </c>
      <c r="AH10" s="32"/>
      <c r="AI10" s="32"/>
      <c r="AJ10" s="32"/>
      <c r="AK10" s="24"/>
      <c r="AL10" s="30"/>
      <c r="AM10" s="32"/>
      <c r="AN10" s="33"/>
      <c r="AO10" s="34"/>
      <c r="AP10" s="35"/>
      <c r="AQ10" s="30"/>
      <c r="AR10" s="44"/>
    </row>
    <row r="11" spans="1:44" s="5" customFormat="1" ht="15" customHeight="1" x14ac:dyDescent="0.25">
      <c r="A11" s="2"/>
      <c r="B11" s="17" t="s">
        <v>7</v>
      </c>
      <c r="C11" s="18"/>
      <c r="D11" s="16"/>
      <c r="E11" s="19">
        <f t="shared" ref="E11:M11" si="0">SUM(E4:E10)</f>
        <v>136</v>
      </c>
      <c r="F11" s="19">
        <f t="shared" si="0"/>
        <v>5</v>
      </c>
      <c r="G11" s="19">
        <f t="shared" si="0"/>
        <v>58</v>
      </c>
      <c r="H11" s="19">
        <f t="shared" si="0"/>
        <v>63</v>
      </c>
      <c r="I11" s="19">
        <f t="shared" si="0"/>
        <v>327</v>
      </c>
      <c r="J11" s="19">
        <f t="shared" si="0"/>
        <v>32</v>
      </c>
      <c r="K11" s="19">
        <f t="shared" si="0"/>
        <v>98</v>
      </c>
      <c r="L11" s="19">
        <f t="shared" si="0"/>
        <v>134</v>
      </c>
      <c r="M11" s="18">
        <f t="shared" si="0"/>
        <v>63</v>
      </c>
      <c r="N11" s="37">
        <f>PRODUCT(I11/O11)</f>
        <v>0.45862151204388268</v>
      </c>
      <c r="O11" s="96">
        <f>SUM(O3:O10)</f>
        <v>713.00624024960996</v>
      </c>
      <c r="P11" s="97" t="s">
        <v>82</v>
      </c>
      <c r="Q11" s="97" t="s">
        <v>82</v>
      </c>
      <c r="R11" s="97" t="s">
        <v>82</v>
      </c>
      <c r="S11" s="97" t="s">
        <v>82</v>
      </c>
      <c r="T11" s="24"/>
      <c r="U11" s="19">
        <f>SUM(U4:U10)</f>
        <v>15</v>
      </c>
      <c r="V11" s="19">
        <f>SUM(V4:V10)</f>
        <v>0</v>
      </c>
      <c r="W11" s="19">
        <f>SUM(W4:W10)</f>
        <v>4</v>
      </c>
      <c r="X11" s="19">
        <f>SUM(X4:X10)</f>
        <v>0</v>
      </c>
      <c r="Y11" s="19">
        <f>SUM(Y4:Y10)</f>
        <v>22</v>
      </c>
      <c r="Z11" s="37">
        <f>PRODUCT(N17)</f>
        <v>0.30555555555555558</v>
      </c>
      <c r="AA11" s="96"/>
      <c r="AB11" s="97" t="s">
        <v>82</v>
      </c>
      <c r="AC11" s="97" t="s">
        <v>82</v>
      </c>
      <c r="AD11" s="97" t="s">
        <v>82</v>
      </c>
      <c r="AE11" s="97" t="s">
        <v>82</v>
      </c>
      <c r="AF11" s="24"/>
      <c r="AG11" s="97" t="s">
        <v>135</v>
      </c>
      <c r="AH11" s="97" t="s">
        <v>84</v>
      </c>
      <c r="AI11" s="97" t="s">
        <v>84</v>
      </c>
      <c r="AJ11" s="97" t="s">
        <v>84</v>
      </c>
      <c r="AK11" s="24"/>
      <c r="AL11" s="19">
        <f t="shared" ref="AL11:AQ11" si="1">SUM(AL4:AL10)</f>
        <v>1</v>
      </c>
      <c r="AM11" s="19">
        <f t="shared" si="1"/>
        <v>0</v>
      </c>
      <c r="AN11" s="19">
        <f t="shared" si="1"/>
        <v>0</v>
      </c>
      <c r="AO11" s="19">
        <f t="shared" si="1"/>
        <v>0</v>
      </c>
      <c r="AP11" s="19">
        <f t="shared" si="1"/>
        <v>0</v>
      </c>
      <c r="AQ11" s="19">
        <f t="shared" si="1"/>
        <v>0</v>
      </c>
      <c r="AR11" s="44"/>
    </row>
    <row r="12" spans="1:44" s="5" customFormat="1" ht="15" customHeight="1" x14ac:dyDescent="0.25">
      <c r="A12" s="2"/>
      <c r="B12" s="2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98"/>
      <c r="O12" s="24"/>
      <c r="P12" s="23"/>
      <c r="Q12" s="21"/>
      <c r="R12" s="93"/>
      <c r="S12" s="94"/>
      <c r="T12" s="24"/>
      <c r="U12" s="23"/>
      <c r="V12" s="21"/>
      <c r="W12" s="93"/>
      <c r="X12" s="21"/>
      <c r="Y12" s="93"/>
      <c r="Z12" s="94"/>
      <c r="AA12" s="24"/>
      <c r="AB12" s="99"/>
      <c r="AC12" s="100"/>
      <c r="AD12" s="93"/>
      <c r="AE12" s="94"/>
      <c r="AF12" s="24"/>
      <c r="AG12" s="101">
        <v>0</v>
      </c>
      <c r="AH12" s="101">
        <v>0</v>
      </c>
      <c r="AI12" s="101">
        <v>0</v>
      </c>
      <c r="AJ12" s="101">
        <v>0</v>
      </c>
      <c r="AK12" s="24"/>
      <c r="AL12" s="18"/>
      <c r="AM12" s="15"/>
      <c r="AN12" s="15"/>
      <c r="AO12" s="15"/>
      <c r="AP12" s="15"/>
      <c r="AQ12" s="16"/>
      <c r="AR12" s="44"/>
    </row>
    <row r="13" spans="1:44" ht="15" customHeight="1" x14ac:dyDescent="0.25">
      <c r="A13" s="3"/>
      <c r="B13" s="36" t="s">
        <v>2</v>
      </c>
      <c r="C13" s="35"/>
      <c r="D13" s="38">
        <f>SUM(F11:H11)+((I11-F11-G11)/3)+(E11/3)+(AL11*25)+(AM11*25)+(AN11*10)+(AO11*25)+(AP11*20)+(AQ11*15)</f>
        <v>284.33333333333331</v>
      </c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39"/>
      <c r="P13" s="24"/>
      <c r="Q13" s="24"/>
      <c r="R13" s="24"/>
      <c r="S13" s="24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24"/>
      <c r="AG13" s="39"/>
      <c r="AH13" s="39"/>
      <c r="AI13" s="39"/>
      <c r="AJ13" s="39"/>
      <c r="AK13" s="24"/>
      <c r="AL13" s="39"/>
      <c r="AM13" s="39"/>
      <c r="AN13" s="39"/>
      <c r="AO13" s="39"/>
      <c r="AP13" s="39"/>
      <c r="AQ13" s="39"/>
      <c r="AR13" s="44"/>
    </row>
    <row r="14" spans="1:44" s="5" customFormat="1" ht="15" customHeight="1" x14ac:dyDescent="0.25">
      <c r="A14" s="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2"/>
      <c r="P14" s="42"/>
      <c r="Q14" s="42"/>
      <c r="R14" s="42"/>
      <c r="S14" s="42"/>
      <c r="T14" s="42"/>
      <c r="U14" s="39"/>
      <c r="V14" s="43"/>
      <c r="W14" s="39"/>
      <c r="X14" s="39"/>
      <c r="Y14" s="39"/>
      <c r="Z14" s="39"/>
      <c r="AA14" s="39"/>
      <c r="AB14" s="39"/>
      <c r="AC14" s="39"/>
      <c r="AD14" s="39"/>
      <c r="AE14" s="39"/>
      <c r="AF14" s="24"/>
      <c r="AG14" s="39"/>
      <c r="AH14" s="39"/>
      <c r="AI14" s="39"/>
      <c r="AJ14" s="39"/>
      <c r="AK14" s="24"/>
      <c r="AL14" s="39"/>
      <c r="AM14" s="39"/>
      <c r="AN14" s="39"/>
      <c r="AO14" s="39"/>
      <c r="AP14" s="39"/>
      <c r="AQ14" s="39"/>
      <c r="AR14" s="44"/>
    </row>
    <row r="15" spans="1:44" ht="15" customHeight="1" x14ac:dyDescent="0.25">
      <c r="A15" s="3"/>
      <c r="B15" s="23" t="s">
        <v>25</v>
      </c>
      <c r="C15" s="45"/>
      <c r="D15" s="45"/>
      <c r="E15" s="19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39"/>
      <c r="K15" s="19" t="s">
        <v>27</v>
      </c>
      <c r="L15" s="19" t="s">
        <v>28</v>
      </c>
      <c r="M15" s="19" t="s">
        <v>29</v>
      </c>
      <c r="N15" s="19" t="s">
        <v>22</v>
      </c>
      <c r="O15" s="24"/>
      <c r="P15" s="46" t="s">
        <v>30</v>
      </c>
      <c r="Q15" s="13"/>
      <c r="R15" s="13"/>
      <c r="S15" s="13"/>
      <c r="T15" s="47"/>
      <c r="U15" s="47"/>
      <c r="V15" s="47"/>
      <c r="W15" s="47"/>
      <c r="X15" s="47"/>
      <c r="Y15" s="13"/>
      <c r="Z15" s="13"/>
      <c r="AA15" s="13"/>
      <c r="AB15" s="47"/>
      <c r="AC15" s="47"/>
      <c r="AD15" s="13"/>
      <c r="AE15" s="48"/>
      <c r="AF15" s="24"/>
      <c r="AG15" s="46" t="s">
        <v>85</v>
      </c>
      <c r="AH15" s="13"/>
      <c r="AI15" s="47"/>
      <c r="AJ15" s="48"/>
      <c r="AK15" s="24"/>
      <c r="AL15" s="11" t="s">
        <v>86</v>
      </c>
      <c r="AM15" s="13"/>
      <c r="AN15" s="13"/>
      <c r="AO15" s="13"/>
      <c r="AP15" s="13"/>
      <c r="AQ15" s="48"/>
      <c r="AR15" s="44"/>
    </row>
    <row r="16" spans="1:44" ht="15" customHeight="1" x14ac:dyDescent="0.25">
      <c r="A16" s="3"/>
      <c r="B16" s="46" t="s">
        <v>13</v>
      </c>
      <c r="C16" s="13"/>
      <c r="D16" s="48"/>
      <c r="E16" s="30">
        <f>PRODUCT(E11)</f>
        <v>136</v>
      </c>
      <c r="F16" s="30">
        <f>PRODUCT(F11)</f>
        <v>5</v>
      </c>
      <c r="G16" s="30">
        <f>PRODUCT(G11)</f>
        <v>58</v>
      </c>
      <c r="H16" s="30">
        <f>PRODUCT(H11)</f>
        <v>63</v>
      </c>
      <c r="I16" s="30">
        <f>PRODUCT(I11)</f>
        <v>327</v>
      </c>
      <c r="J16" s="39"/>
      <c r="K16" s="49">
        <f>PRODUCT((F16+G16)/E16)</f>
        <v>0.46323529411764708</v>
      </c>
      <c r="L16" s="49">
        <f>PRODUCT(H16/E16)</f>
        <v>0.46323529411764708</v>
      </c>
      <c r="M16" s="49">
        <f>PRODUCT(I16/E16)</f>
        <v>2.4044117647058822</v>
      </c>
      <c r="N16" s="50">
        <f>PRODUCT(N11)</f>
        <v>0.45862151204388268</v>
      </c>
      <c r="O16" s="24">
        <f>PRODUCT(O11)</f>
        <v>713.00624024960996</v>
      </c>
      <c r="P16" s="139" t="s">
        <v>9</v>
      </c>
      <c r="Q16" s="199"/>
      <c r="R16" s="200" t="s">
        <v>39</v>
      </c>
      <c r="S16" s="140"/>
      <c r="T16" s="140"/>
      <c r="U16" s="140"/>
      <c r="V16" s="140"/>
      <c r="W16" s="140"/>
      <c r="X16" s="140"/>
      <c r="Y16" s="185"/>
      <c r="Z16" s="201"/>
      <c r="AA16" s="201"/>
      <c r="AB16" s="201" t="s">
        <v>11</v>
      </c>
      <c r="AC16" s="140"/>
      <c r="AD16" s="202" t="s">
        <v>43</v>
      </c>
      <c r="AE16" s="141"/>
      <c r="AF16" s="24"/>
      <c r="AG16" s="186"/>
      <c r="AH16" s="194"/>
      <c r="AI16" s="140"/>
      <c r="AJ16" s="141"/>
      <c r="AK16" s="24"/>
      <c r="AL16" s="139"/>
      <c r="AM16" s="185"/>
      <c r="AN16" s="140"/>
      <c r="AO16" s="140"/>
      <c r="AP16" s="140"/>
      <c r="AQ16" s="141"/>
      <c r="AR16" s="44"/>
    </row>
    <row r="17" spans="1:45" ht="15" customHeight="1" x14ac:dyDescent="0.25">
      <c r="A17" s="3"/>
      <c r="B17" s="51" t="s">
        <v>15</v>
      </c>
      <c r="C17" s="52"/>
      <c r="D17" s="53"/>
      <c r="E17" s="30">
        <f>PRODUCT(U11)</f>
        <v>15</v>
      </c>
      <c r="F17" s="30">
        <f t="shared" ref="F17:I17" si="2">PRODUCT(V11)</f>
        <v>0</v>
      </c>
      <c r="G17" s="30">
        <f t="shared" si="2"/>
        <v>4</v>
      </c>
      <c r="H17" s="30">
        <f t="shared" si="2"/>
        <v>0</v>
      </c>
      <c r="I17" s="30">
        <f t="shared" si="2"/>
        <v>22</v>
      </c>
      <c r="J17" s="39"/>
      <c r="K17" s="49">
        <f>PRODUCT((F17+G17)/E17)</f>
        <v>0.26666666666666666</v>
      </c>
      <c r="L17" s="49">
        <f>PRODUCT(H17/E17)</f>
        <v>0</v>
      </c>
      <c r="M17" s="49">
        <f>PRODUCT(I17/E17)</f>
        <v>1.4666666666666666</v>
      </c>
      <c r="N17" s="50">
        <f>PRODUCT(I17/O17)</f>
        <v>0.30555555555555558</v>
      </c>
      <c r="O17" s="24">
        <v>72</v>
      </c>
      <c r="P17" s="186" t="s">
        <v>87</v>
      </c>
      <c r="Q17" s="203"/>
      <c r="R17" s="188" t="s">
        <v>49</v>
      </c>
      <c r="S17" s="188"/>
      <c r="T17" s="188"/>
      <c r="U17" s="188"/>
      <c r="V17" s="188"/>
      <c r="W17" s="188"/>
      <c r="X17" s="188"/>
      <c r="Y17" s="187"/>
      <c r="Z17" s="96"/>
      <c r="AA17" s="96"/>
      <c r="AB17" s="96" t="s">
        <v>48</v>
      </c>
      <c r="AC17" s="188"/>
      <c r="AD17" s="204" t="s">
        <v>50</v>
      </c>
      <c r="AE17" s="189"/>
      <c r="AF17" s="24"/>
      <c r="AG17" s="186"/>
      <c r="AH17" s="195"/>
      <c r="AI17" s="188"/>
      <c r="AJ17" s="189"/>
      <c r="AK17" s="24"/>
      <c r="AL17" s="186"/>
      <c r="AM17" s="187"/>
      <c r="AN17" s="188"/>
      <c r="AO17" s="188"/>
      <c r="AP17" s="188"/>
      <c r="AQ17" s="189"/>
      <c r="AR17" s="44"/>
    </row>
    <row r="18" spans="1:45" ht="15" customHeight="1" x14ac:dyDescent="0.25">
      <c r="A18" s="3"/>
      <c r="B18" s="54" t="s">
        <v>16</v>
      </c>
      <c r="C18" s="55"/>
      <c r="D18" s="56"/>
      <c r="E18" s="31"/>
      <c r="F18" s="31"/>
      <c r="G18" s="31"/>
      <c r="H18" s="31"/>
      <c r="I18" s="31"/>
      <c r="J18" s="39"/>
      <c r="K18" s="57"/>
      <c r="L18" s="57"/>
      <c r="M18" s="57"/>
      <c r="N18" s="58"/>
      <c r="O18" s="24"/>
      <c r="P18" s="186" t="s">
        <v>88</v>
      </c>
      <c r="Q18" s="203"/>
      <c r="R18" s="188" t="s">
        <v>40</v>
      </c>
      <c r="S18" s="188"/>
      <c r="T18" s="188"/>
      <c r="U18" s="188"/>
      <c r="V18" s="188"/>
      <c r="W18" s="188"/>
      <c r="X18" s="188"/>
      <c r="Y18" s="187"/>
      <c r="Z18" s="96"/>
      <c r="AA18" s="96"/>
      <c r="AB18" s="96" t="s">
        <v>41</v>
      </c>
      <c r="AC18" s="188"/>
      <c r="AD18" s="204" t="s">
        <v>42</v>
      </c>
      <c r="AE18" s="189"/>
      <c r="AF18" s="24"/>
      <c r="AG18" s="196"/>
      <c r="AH18" s="195"/>
      <c r="AI18" s="188"/>
      <c r="AJ18" s="189"/>
      <c r="AK18" s="24"/>
      <c r="AL18" s="186"/>
      <c r="AM18" s="187"/>
      <c r="AN18" s="188"/>
      <c r="AO18" s="188"/>
      <c r="AP18" s="188"/>
      <c r="AQ18" s="189"/>
      <c r="AR18" s="44"/>
    </row>
    <row r="19" spans="1:45" ht="15" customHeight="1" x14ac:dyDescent="0.25">
      <c r="A19" s="3"/>
      <c r="B19" s="59" t="s">
        <v>26</v>
      </c>
      <c r="C19" s="60"/>
      <c r="D19" s="61"/>
      <c r="E19" s="19">
        <f>SUM(E16:E18)</f>
        <v>151</v>
      </c>
      <c r="F19" s="19">
        <f>SUM(F16:F18)</f>
        <v>5</v>
      </c>
      <c r="G19" s="19">
        <f>SUM(G16:G18)</f>
        <v>62</v>
      </c>
      <c r="H19" s="19">
        <f>SUM(H16:H18)</f>
        <v>63</v>
      </c>
      <c r="I19" s="19">
        <f>SUM(I16:I18)</f>
        <v>349</v>
      </c>
      <c r="J19" s="39"/>
      <c r="K19" s="62">
        <f>PRODUCT((F19+G19)/E19)</f>
        <v>0.44370860927152317</v>
      </c>
      <c r="L19" s="62">
        <f>PRODUCT(H19/E19)</f>
        <v>0.41721854304635764</v>
      </c>
      <c r="M19" s="62">
        <f>PRODUCT(I19/E19)</f>
        <v>2.3112582781456954</v>
      </c>
      <c r="N19" s="37">
        <f>PRODUCT(I19/O19)</f>
        <v>0.44458245311403866</v>
      </c>
      <c r="O19" s="24">
        <f>SUM(O16:O18)</f>
        <v>785.00624024960996</v>
      </c>
      <c r="P19" s="190" t="s">
        <v>10</v>
      </c>
      <c r="Q19" s="205"/>
      <c r="R19" s="192" t="s">
        <v>89</v>
      </c>
      <c r="S19" s="192"/>
      <c r="T19" s="192"/>
      <c r="U19" s="192"/>
      <c r="V19" s="192"/>
      <c r="W19" s="192"/>
      <c r="X19" s="192"/>
      <c r="Y19" s="191"/>
      <c r="Z19" s="206"/>
      <c r="AA19" s="206"/>
      <c r="AB19" s="206" t="s">
        <v>90</v>
      </c>
      <c r="AC19" s="192"/>
      <c r="AD19" s="156" t="s">
        <v>91</v>
      </c>
      <c r="AE19" s="193"/>
      <c r="AF19" s="24"/>
      <c r="AG19" s="153"/>
      <c r="AH19" s="197"/>
      <c r="AI19" s="198"/>
      <c r="AJ19" s="193"/>
      <c r="AK19" s="24"/>
      <c r="AL19" s="190"/>
      <c r="AM19" s="191"/>
      <c r="AN19" s="192"/>
      <c r="AO19" s="192"/>
      <c r="AP19" s="192"/>
      <c r="AQ19" s="193"/>
      <c r="AR19" s="44"/>
    </row>
    <row r="20" spans="1:45" ht="15" customHeight="1" x14ac:dyDescent="0.25">
      <c r="A20" s="3"/>
      <c r="B20" s="41"/>
      <c r="C20" s="41"/>
      <c r="D20" s="41"/>
      <c r="E20" s="41"/>
      <c r="F20" s="41"/>
      <c r="G20" s="41"/>
      <c r="H20" s="41"/>
      <c r="I20" s="41"/>
      <c r="J20" s="39"/>
      <c r="K20" s="41"/>
      <c r="L20" s="41"/>
      <c r="M20" s="41"/>
      <c r="N20" s="40"/>
      <c r="O20" s="24">
        <f>SUM(O17:O19)</f>
        <v>857.00624024960996</v>
      </c>
      <c r="P20" s="39"/>
      <c r="Q20" s="43"/>
      <c r="R20" s="39"/>
      <c r="S20" s="39"/>
      <c r="T20" s="24"/>
      <c r="U20" s="24"/>
      <c r="V20" s="43"/>
      <c r="W20" s="39"/>
      <c r="X20" s="39"/>
      <c r="Y20" s="24"/>
      <c r="Z20" s="24"/>
      <c r="AA20" s="24"/>
      <c r="AB20" s="24"/>
      <c r="AC20" s="24"/>
      <c r="AD20" s="24"/>
      <c r="AE20" s="24"/>
      <c r="AF20" s="24"/>
      <c r="AG20" s="24"/>
      <c r="AH20" s="63"/>
      <c r="AI20" s="39"/>
      <c r="AJ20" s="39"/>
      <c r="AK20" s="24"/>
      <c r="AL20" s="39"/>
      <c r="AM20" s="39"/>
      <c r="AN20" s="39"/>
      <c r="AO20" s="39"/>
      <c r="AP20" s="39"/>
      <c r="AQ20" s="39"/>
      <c r="AR20" s="44"/>
    </row>
    <row r="21" spans="1:45" ht="15" customHeight="1" x14ac:dyDescent="0.2">
      <c r="A21" s="3"/>
      <c r="B21" s="39" t="s">
        <v>35</v>
      </c>
      <c r="C21" s="39"/>
      <c r="D21" s="39" t="s">
        <v>115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15" customHeight="1" x14ac:dyDescent="0.2">
      <c r="A22" s="3"/>
      <c r="B22" s="39"/>
      <c r="C22" s="39"/>
      <c r="D22" s="39" t="s">
        <v>38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15" customHeight="1" x14ac:dyDescent="0.2">
      <c r="A23" s="3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s="68" customFormat="1" ht="15" customHeight="1" x14ac:dyDescent="0.2">
      <c r="A24" s="6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68" customFormat="1" ht="15" customHeight="1" x14ac:dyDescent="0.25">
      <c r="A25" s="67"/>
      <c r="B25" s="24"/>
      <c r="C25" s="24"/>
      <c r="D25" s="24"/>
      <c r="E25" s="24"/>
      <c r="F25" s="24"/>
      <c r="G25" s="24"/>
      <c r="H25" s="43"/>
      <c r="I25" s="43"/>
      <c r="J25" s="39"/>
      <c r="K25" s="39"/>
      <c r="L25" s="39"/>
      <c r="M25" s="64"/>
      <c r="N25" s="43"/>
      <c r="O25" s="24"/>
      <c r="P25" s="39"/>
      <c r="Q25" s="43"/>
      <c r="R25" s="39"/>
      <c r="S25" s="39"/>
      <c r="T25" s="24"/>
      <c r="U25" s="24"/>
      <c r="V25" s="63"/>
      <c r="W25" s="39"/>
      <c r="X25" s="39"/>
      <c r="Y25" s="39"/>
      <c r="Z25" s="39"/>
      <c r="AA25" s="39"/>
      <c r="AB25" s="39"/>
      <c r="AC25" s="39"/>
      <c r="AD25" s="39"/>
      <c r="AE25" s="39"/>
      <c r="AF25" s="44"/>
      <c r="AG25" s="64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4"/>
    </row>
    <row r="26" spans="1:45" s="68" customFormat="1" ht="15" customHeight="1" x14ac:dyDescent="0.25">
      <c r="A26" s="67"/>
      <c r="B26" s="24"/>
      <c r="C26" s="24"/>
      <c r="D26" s="24"/>
      <c r="E26" s="24"/>
      <c r="F26" s="24"/>
      <c r="G26" s="24"/>
      <c r="H26" s="43"/>
      <c r="I26" s="43"/>
      <c r="J26" s="39"/>
      <c r="K26" s="39"/>
      <c r="L26" s="39"/>
      <c r="M26" s="39"/>
      <c r="N26" s="43"/>
      <c r="O26" s="24"/>
      <c r="P26" s="39"/>
      <c r="Q26" s="43"/>
      <c r="R26" s="39"/>
      <c r="S26" s="39"/>
      <c r="T26" s="24"/>
      <c r="U26" s="24"/>
      <c r="V26" s="63"/>
      <c r="W26" s="39"/>
      <c r="X26" s="39"/>
      <c r="Y26" s="39"/>
      <c r="Z26" s="39"/>
      <c r="AA26" s="39"/>
      <c r="AB26" s="39"/>
      <c r="AC26" s="39"/>
      <c r="AD26" s="39"/>
      <c r="AE26" s="39"/>
      <c r="AF26" s="44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4"/>
    </row>
    <row r="27" spans="1:45" s="68" customFormat="1" ht="15" customHeight="1" x14ac:dyDescent="0.25">
      <c r="A27" s="67"/>
      <c r="B27" s="24"/>
      <c r="C27" s="24"/>
      <c r="D27" s="24"/>
      <c r="E27" s="24"/>
      <c r="F27" s="24"/>
      <c r="G27" s="24"/>
      <c r="H27" s="39"/>
      <c r="I27" s="39"/>
      <c r="J27" s="39"/>
      <c r="K27" s="39"/>
      <c r="L27" s="39"/>
      <c r="M27" s="39"/>
      <c r="N27" s="43"/>
      <c r="O27" s="24"/>
      <c r="P27" s="39"/>
      <c r="Q27" s="43"/>
      <c r="R27" s="39"/>
      <c r="S27" s="39"/>
      <c r="T27" s="24"/>
      <c r="U27" s="24"/>
      <c r="V27" s="63"/>
      <c r="W27" s="39"/>
      <c r="X27" s="39"/>
      <c r="Y27" s="39"/>
      <c r="Z27" s="39"/>
      <c r="AA27" s="39"/>
      <c r="AB27" s="39"/>
      <c r="AC27" s="39"/>
      <c r="AD27" s="39"/>
      <c r="AE27" s="39"/>
      <c r="AF27" s="44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4"/>
    </row>
    <row r="28" spans="1:45" s="68" customFormat="1" ht="15" customHeight="1" x14ac:dyDescent="0.25">
      <c r="A28" s="67"/>
      <c r="B28" s="43"/>
      <c r="C28" s="43"/>
      <c r="D28" s="43"/>
      <c r="E28" s="43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4"/>
    </row>
    <row r="29" spans="1:45" s="68" customFormat="1" ht="15" customHeight="1" x14ac:dyDescent="0.25">
      <c r="A29" s="67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5" s="68" customFormat="1" ht="15" customHeight="1" x14ac:dyDescent="0.25">
      <c r="A30" s="67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5" s="68" customFormat="1" ht="15" customHeight="1" x14ac:dyDescent="0.25">
      <c r="A31" s="6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5" s="68" customFormat="1" ht="15" customHeight="1" x14ac:dyDescent="0.25">
      <c r="A32" s="6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s="68" customFormat="1" ht="15" customHeight="1" x14ac:dyDescent="0.25">
      <c r="A33" s="6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24"/>
      <c r="AH33" s="63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s="68" customFormat="1" ht="15" customHeight="1" x14ac:dyDescent="0.25">
      <c r="A34" s="6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4"/>
      <c r="AH34" s="63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s="68" customFormat="1" ht="15" customHeight="1" x14ac:dyDescent="0.25">
      <c r="A35" s="6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4"/>
      <c r="AH35" s="63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s="68" customFormat="1" ht="15" customHeight="1" x14ac:dyDescent="0.25">
      <c r="A36" s="6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4"/>
      <c r="AH36" s="63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68" customFormat="1" ht="15" customHeight="1" x14ac:dyDescent="0.25">
      <c r="A37" s="6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63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68" customFormat="1" ht="15" customHeight="1" x14ac:dyDescent="0.25">
      <c r="A38" s="6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63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68" customFormat="1" ht="15" customHeight="1" x14ac:dyDescent="0.25">
      <c r="A39" s="6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63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68" customFormat="1" ht="15" customHeight="1" x14ac:dyDescent="0.25">
      <c r="A40" s="6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4"/>
      <c r="AH40" s="63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68" customFormat="1" ht="15" customHeight="1" x14ac:dyDescent="0.25">
      <c r="A41" s="6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63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68" customFormat="1" ht="15" customHeight="1" x14ac:dyDescent="0.25">
      <c r="A42" s="6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63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68" customFormat="1" ht="15" customHeight="1" x14ac:dyDescent="0.25">
      <c r="A43" s="6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63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68" customFormat="1" ht="15" customHeight="1" x14ac:dyDescent="0.25">
      <c r="A44" s="6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63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68" customFormat="1" ht="15" customHeight="1" x14ac:dyDescent="0.25">
      <c r="A45" s="6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63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68" customFormat="1" ht="15" customHeight="1" x14ac:dyDescent="0.25">
      <c r="A46" s="6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63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68" customFormat="1" ht="15" customHeight="1" x14ac:dyDescent="0.25">
      <c r="A47" s="6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63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68" customFormat="1" ht="15" customHeight="1" x14ac:dyDescent="0.25">
      <c r="A48" s="6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63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68" customFormat="1" ht="15" customHeight="1" x14ac:dyDescent="0.25">
      <c r="A49" s="6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63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68" customFormat="1" ht="15" customHeight="1" x14ac:dyDescent="0.25">
      <c r="A50" s="6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63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68" customFormat="1" ht="15" customHeight="1" x14ac:dyDescent="0.25">
      <c r="A51" s="6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63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68" customFormat="1" ht="15" customHeight="1" x14ac:dyDescent="0.25">
      <c r="A52" s="6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63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68" customFormat="1" ht="15" customHeight="1" x14ac:dyDescent="0.25">
      <c r="A53" s="6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63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68" customFormat="1" ht="15" customHeight="1" x14ac:dyDescent="0.25">
      <c r="A54" s="6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63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68" customFormat="1" ht="15" customHeight="1" x14ac:dyDescent="0.25">
      <c r="A55" s="6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63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68" customFormat="1" ht="15" customHeight="1" x14ac:dyDescent="0.25">
      <c r="A56" s="6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63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68" customFormat="1" ht="15" customHeight="1" x14ac:dyDescent="0.25">
      <c r="A57" s="6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63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68" customFormat="1" ht="15" customHeight="1" x14ac:dyDescent="0.25">
      <c r="A58" s="6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63"/>
      <c r="AI58" s="39"/>
      <c r="AJ58" s="39"/>
      <c r="AK58" s="39"/>
      <c r="AL58" s="39"/>
      <c r="AM58" s="39"/>
      <c r="AN58" s="39"/>
      <c r="AO58" s="39"/>
      <c r="AP58" s="39"/>
      <c r="AQ58" s="39"/>
    </row>
    <row r="59" spans="1:44" s="68" customFormat="1" ht="15" customHeight="1" x14ac:dyDescent="0.25">
      <c r="A59" s="6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63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s="68" customFormat="1" ht="15" customHeight="1" x14ac:dyDescent="0.25">
      <c r="A60" s="6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63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68" customFormat="1" ht="15" customHeight="1" x14ac:dyDescent="0.25">
      <c r="A61" s="6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63"/>
      <c r="AI61" s="39"/>
      <c r="AJ61" s="39"/>
      <c r="AK61" s="39"/>
      <c r="AL61" s="39"/>
      <c r="AM61" s="39"/>
      <c r="AN61" s="39"/>
      <c r="AO61" s="39"/>
      <c r="AP61" s="39"/>
      <c r="AQ61" s="39"/>
      <c r="AR61" s="4"/>
    </row>
    <row r="62" spans="1:44" s="68" customFormat="1" ht="15" customHeight="1" x14ac:dyDescent="0.25">
      <c r="A62" s="6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63"/>
      <c r="AI62" s="39"/>
      <c r="AJ62" s="39"/>
      <c r="AK62" s="39"/>
      <c r="AL62" s="39"/>
      <c r="AM62" s="39"/>
      <c r="AN62" s="39"/>
      <c r="AO62" s="39"/>
      <c r="AP62" s="39"/>
      <c r="AQ62" s="39"/>
      <c r="AR62" s="4"/>
    </row>
    <row r="63" spans="1:44" s="68" customFormat="1" ht="15" customHeight="1" x14ac:dyDescent="0.25">
      <c r="A63" s="6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63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68" customFormat="1" ht="15" customHeight="1" x14ac:dyDescent="0.25">
      <c r="A64" s="6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63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68" customFormat="1" ht="15" customHeight="1" x14ac:dyDescent="0.25">
      <c r="A65" s="6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63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68" customFormat="1" ht="15" customHeight="1" x14ac:dyDescent="0.25">
      <c r="A66" s="6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63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68" customFormat="1" ht="15" customHeight="1" x14ac:dyDescent="0.25">
      <c r="A67" s="6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63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68" customFormat="1" ht="15" customHeight="1" x14ac:dyDescent="0.25">
      <c r="A68" s="6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63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68" customFormat="1" ht="15" customHeight="1" x14ac:dyDescent="0.25">
      <c r="A69" s="6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63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68" customFormat="1" ht="15" customHeight="1" x14ac:dyDescent="0.25">
      <c r="A70" s="6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63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68" customFormat="1" ht="15" customHeight="1" x14ac:dyDescent="0.25">
      <c r="A71" s="6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63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68" customFormat="1" ht="15" customHeight="1" x14ac:dyDescent="0.25">
      <c r="A72" s="67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63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68" customFormat="1" ht="15" customHeight="1" x14ac:dyDescent="0.25">
      <c r="A73" s="67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63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68" customFormat="1" ht="15" customHeight="1" x14ac:dyDescent="0.25">
      <c r="A74" s="6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63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68" customFormat="1" ht="15" customHeight="1" x14ac:dyDescent="0.25">
      <c r="A75" s="6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63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68" customFormat="1" ht="15" customHeight="1" x14ac:dyDescent="0.25">
      <c r="A76" s="6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63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68" customFormat="1" ht="15" customHeight="1" x14ac:dyDescent="0.25">
      <c r="A77" s="6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4"/>
      <c r="AH77" s="63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68" customFormat="1" ht="15" customHeight="1" x14ac:dyDescent="0.25">
      <c r="A78" s="6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4"/>
      <c r="AH78" s="63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68" customFormat="1" ht="15" customHeight="1" x14ac:dyDescent="0.25">
      <c r="A79" s="6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4"/>
      <c r="AH79" s="63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68" customFormat="1" ht="15" customHeight="1" x14ac:dyDescent="0.25">
      <c r="A80" s="6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24"/>
      <c r="Q80" s="24"/>
      <c r="R80" s="24"/>
      <c r="S80" s="24"/>
      <c r="T80" s="24"/>
      <c r="U80" s="39"/>
      <c r="V80" s="43"/>
      <c r="W80" s="39"/>
      <c r="X80" s="39"/>
      <c r="Y80" s="24"/>
      <c r="Z80" s="24"/>
      <c r="AA80" s="24"/>
      <c r="AB80" s="24"/>
      <c r="AC80" s="24"/>
      <c r="AD80" s="24"/>
      <c r="AE80" s="24"/>
      <c r="AF80" s="24"/>
      <c r="AG80" s="24"/>
      <c r="AH80" s="63"/>
      <c r="AI80" s="39"/>
      <c r="AJ80" s="39"/>
      <c r="AK80" s="24"/>
      <c r="AL80" s="24"/>
      <c r="AM80" s="24"/>
      <c r="AN80" s="24"/>
      <c r="AO80" s="24"/>
      <c r="AP80" s="24"/>
      <c r="AQ80" s="24"/>
      <c r="AR80" s="4"/>
    </row>
    <row r="81" spans="1:44" s="68" customFormat="1" ht="15" customHeight="1" x14ac:dyDescent="0.25">
      <c r="A81" s="6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24"/>
      <c r="Q81" s="24"/>
      <c r="R81" s="24"/>
      <c r="S81" s="24"/>
      <c r="T81" s="24"/>
      <c r="U81" s="39"/>
      <c r="V81" s="43"/>
      <c r="W81" s="39"/>
      <c r="X81" s="39"/>
      <c r="Y81" s="24"/>
      <c r="Z81" s="24"/>
      <c r="AA81" s="24"/>
      <c r="AB81" s="24"/>
      <c r="AC81" s="24"/>
      <c r="AD81" s="24"/>
      <c r="AE81" s="24"/>
      <c r="AF81" s="24"/>
      <c r="AG81" s="24"/>
      <c r="AH81" s="63"/>
      <c r="AI81" s="39"/>
      <c r="AJ81" s="39"/>
      <c r="AK81" s="24"/>
      <c r="AL81" s="24"/>
      <c r="AM81" s="24"/>
      <c r="AN81" s="24"/>
      <c r="AO81" s="24"/>
      <c r="AP81" s="24"/>
      <c r="AQ81" s="24"/>
      <c r="AR81" s="4"/>
    </row>
    <row r="82" spans="1:44" s="68" customFormat="1" ht="15" customHeight="1" x14ac:dyDescent="0.25">
      <c r="A82" s="6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24"/>
      <c r="Q82" s="24"/>
      <c r="R82" s="24"/>
      <c r="S82" s="24"/>
      <c r="T82" s="24"/>
      <c r="U82" s="39"/>
      <c r="V82" s="43"/>
      <c r="W82" s="39"/>
      <c r="X82" s="39"/>
      <c r="Y82" s="24"/>
      <c r="Z82" s="24"/>
      <c r="AA82" s="24"/>
      <c r="AB82" s="24"/>
      <c r="AC82" s="24"/>
      <c r="AD82" s="24"/>
      <c r="AE82" s="24"/>
      <c r="AF82" s="24"/>
      <c r="AG82" s="24"/>
      <c r="AH82" s="63"/>
      <c r="AI82" s="39"/>
      <c r="AJ82" s="39"/>
      <c r="AK82" s="24"/>
      <c r="AL82" s="24"/>
      <c r="AM82" s="24"/>
      <c r="AN82" s="24"/>
      <c r="AO82" s="24"/>
      <c r="AP82" s="24"/>
      <c r="AQ82" s="24"/>
      <c r="AR82" s="4"/>
    </row>
    <row r="83" spans="1:44" s="68" customFormat="1" ht="15" customHeight="1" x14ac:dyDescent="0.25">
      <c r="A83" s="6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24"/>
      <c r="Q83" s="24"/>
      <c r="R83" s="24"/>
      <c r="S83" s="24"/>
      <c r="T83" s="24"/>
      <c r="U83" s="39"/>
      <c r="V83" s="43"/>
      <c r="W83" s="39"/>
      <c r="X83" s="39"/>
      <c r="Y83" s="24"/>
      <c r="Z83" s="24"/>
      <c r="AA83" s="24"/>
      <c r="AB83" s="24"/>
      <c r="AC83" s="24"/>
      <c r="AD83" s="24"/>
      <c r="AE83" s="24"/>
      <c r="AF83" s="24"/>
      <c r="AG83" s="24"/>
      <c r="AH83" s="63"/>
      <c r="AI83" s="39"/>
      <c r="AJ83" s="39"/>
      <c r="AK83" s="24"/>
      <c r="AL83" s="24"/>
      <c r="AM83" s="24"/>
      <c r="AN83" s="24"/>
      <c r="AO83" s="24"/>
      <c r="AP83" s="24"/>
      <c r="AQ83" s="24"/>
      <c r="AR83" s="4"/>
    </row>
    <row r="84" spans="1:44" s="68" customFormat="1" ht="15" customHeight="1" x14ac:dyDescent="0.25">
      <c r="A84" s="6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24"/>
      <c r="Q84" s="24"/>
      <c r="R84" s="24"/>
      <c r="S84" s="24"/>
      <c r="T84" s="24"/>
      <c r="U84" s="39"/>
      <c r="V84" s="43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63"/>
      <c r="AI84" s="39"/>
      <c r="AJ84" s="39"/>
      <c r="AK84" s="24"/>
      <c r="AL84" s="24"/>
      <c r="AM84" s="24"/>
      <c r="AN84" s="24"/>
      <c r="AO84" s="24"/>
      <c r="AP84" s="24"/>
      <c r="AQ84" s="24"/>
      <c r="AR84" s="4"/>
    </row>
    <row r="85" spans="1:44" s="68" customFormat="1" ht="15" customHeight="1" x14ac:dyDescent="0.25">
      <c r="A85" s="6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24"/>
      <c r="Q85" s="24"/>
      <c r="R85" s="24"/>
      <c r="S85" s="24"/>
      <c r="T85" s="24"/>
      <c r="U85" s="39"/>
      <c r="V85" s="43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63"/>
      <c r="AI85" s="39"/>
      <c r="AJ85" s="39"/>
      <c r="AK85" s="24"/>
      <c r="AL85" s="24"/>
      <c r="AM85" s="24"/>
      <c r="AN85" s="24"/>
      <c r="AO85" s="24"/>
      <c r="AP85" s="24"/>
      <c r="AQ85" s="24"/>
      <c r="AR85" s="4"/>
    </row>
    <row r="86" spans="1:44" s="68" customFormat="1" ht="15" customHeight="1" x14ac:dyDescent="0.25">
      <c r="A86" s="6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24"/>
      <c r="Q86" s="24"/>
      <c r="R86" s="24"/>
      <c r="S86" s="24"/>
      <c r="T86" s="24"/>
      <c r="U86" s="39"/>
      <c r="V86" s="43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63"/>
      <c r="AI86" s="39"/>
      <c r="AJ86" s="39"/>
      <c r="AK86" s="24"/>
      <c r="AL86" s="24"/>
      <c r="AM86" s="24"/>
      <c r="AN86" s="24"/>
      <c r="AO86" s="24"/>
      <c r="AP86" s="24"/>
      <c r="AQ86" s="24"/>
      <c r="AR86" s="4"/>
    </row>
    <row r="87" spans="1:44" s="68" customFormat="1" ht="15" customHeight="1" x14ac:dyDescent="0.25">
      <c r="A87" s="6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24"/>
      <c r="Q87" s="24"/>
      <c r="R87" s="24"/>
      <c r="S87" s="24"/>
      <c r="T87" s="24"/>
      <c r="U87" s="39"/>
      <c r="V87" s="43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63"/>
      <c r="AI87" s="39"/>
      <c r="AJ87" s="39"/>
      <c r="AK87" s="24"/>
      <c r="AL87" s="24"/>
      <c r="AM87" s="24"/>
      <c r="AN87" s="24"/>
      <c r="AO87" s="24"/>
      <c r="AP87" s="24"/>
      <c r="AQ87" s="24"/>
      <c r="AR87" s="4"/>
    </row>
    <row r="88" spans="1:44" s="68" customFormat="1" ht="15" customHeight="1" x14ac:dyDescent="0.25">
      <c r="A88" s="6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3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63"/>
      <c r="AI88" s="39"/>
      <c r="AJ88" s="39"/>
      <c r="AK88" s="24"/>
      <c r="AL88" s="24"/>
      <c r="AM88" s="24"/>
      <c r="AN88" s="24"/>
      <c r="AO88" s="24"/>
      <c r="AP88" s="24"/>
      <c r="AQ88" s="24"/>
      <c r="AR88" s="4"/>
    </row>
    <row r="89" spans="1:44" s="68" customFormat="1" ht="15" customHeight="1" x14ac:dyDescent="0.25">
      <c r="A89" s="6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3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63"/>
      <c r="AI89" s="39"/>
      <c r="AJ89" s="39"/>
      <c r="AK89" s="24"/>
      <c r="AL89" s="24"/>
      <c r="AM89" s="24"/>
      <c r="AN89" s="24"/>
      <c r="AO89" s="24"/>
      <c r="AP89" s="24"/>
      <c r="AQ89" s="24"/>
      <c r="AR89" s="4"/>
    </row>
    <row r="90" spans="1:44" s="68" customFormat="1" ht="15" customHeight="1" x14ac:dyDescent="0.25">
      <c r="A90" s="6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3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63"/>
      <c r="AI90" s="39"/>
      <c r="AJ90" s="39"/>
      <c r="AK90" s="24"/>
      <c r="AL90" s="24"/>
      <c r="AM90" s="24"/>
      <c r="AN90" s="24"/>
      <c r="AO90" s="24"/>
      <c r="AP90" s="24"/>
      <c r="AQ90" s="24"/>
      <c r="AR90" s="4"/>
    </row>
    <row r="91" spans="1:44" s="68" customFormat="1" ht="15" customHeight="1" x14ac:dyDescent="0.25">
      <c r="A91" s="6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3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63"/>
      <c r="AI91" s="39"/>
      <c r="AJ91" s="39"/>
      <c r="AK91" s="24"/>
      <c r="AL91" s="24"/>
      <c r="AM91" s="24"/>
      <c r="AN91" s="24"/>
      <c r="AO91" s="24"/>
      <c r="AP91" s="24"/>
      <c r="AQ91" s="24"/>
      <c r="AR91" s="4"/>
    </row>
    <row r="92" spans="1:44" s="68" customFormat="1" ht="15" customHeight="1" x14ac:dyDescent="0.25">
      <c r="A92" s="6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3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63"/>
      <c r="AI92" s="39"/>
      <c r="AJ92" s="39"/>
      <c r="AK92" s="24"/>
      <c r="AL92" s="24"/>
      <c r="AM92" s="24"/>
      <c r="AN92" s="24"/>
      <c r="AO92" s="24"/>
      <c r="AP92" s="24"/>
      <c r="AQ92" s="24"/>
      <c r="AR92" s="4"/>
    </row>
    <row r="93" spans="1:44" s="68" customFormat="1" ht="15" customHeight="1" x14ac:dyDescent="0.25">
      <c r="A93" s="6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3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63"/>
      <c r="AI93" s="39"/>
      <c r="AJ93" s="39"/>
      <c r="AK93" s="24"/>
      <c r="AL93" s="24"/>
      <c r="AM93" s="24"/>
      <c r="AN93" s="24"/>
      <c r="AO93" s="24"/>
      <c r="AP93" s="24"/>
      <c r="AQ93" s="24"/>
      <c r="AR93" s="4"/>
    </row>
    <row r="94" spans="1:44" s="68" customFormat="1" ht="15" customHeight="1" x14ac:dyDescent="0.25">
      <c r="A94" s="6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3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63"/>
      <c r="AI94" s="39"/>
      <c r="AJ94" s="39"/>
      <c r="AK94" s="24"/>
      <c r="AL94" s="24"/>
      <c r="AM94" s="24"/>
      <c r="AN94" s="24"/>
      <c r="AO94" s="24"/>
      <c r="AP94" s="24"/>
      <c r="AQ94" s="24"/>
      <c r="AR94" s="4"/>
    </row>
    <row r="95" spans="1:44" s="68" customFormat="1" ht="15" customHeight="1" x14ac:dyDescent="0.25">
      <c r="A95" s="6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3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63"/>
      <c r="AI95" s="39"/>
      <c r="AJ95" s="39"/>
      <c r="AK95" s="24"/>
      <c r="AL95" s="24"/>
      <c r="AM95" s="24"/>
      <c r="AN95" s="24"/>
      <c r="AO95" s="24"/>
      <c r="AP95" s="24"/>
      <c r="AQ95" s="24"/>
      <c r="AR95" s="4"/>
    </row>
    <row r="96" spans="1:44" s="68" customFormat="1" ht="15" customHeight="1" x14ac:dyDescent="0.25">
      <c r="A96" s="6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3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39"/>
      <c r="AJ96" s="39"/>
      <c r="AK96" s="24"/>
      <c r="AL96" s="24"/>
      <c r="AM96" s="24"/>
      <c r="AN96" s="24"/>
      <c r="AO96" s="24"/>
      <c r="AP96" s="24"/>
      <c r="AQ96" s="24"/>
      <c r="AR96" s="4"/>
    </row>
    <row r="97" spans="1:44" s="68" customFormat="1" ht="15" customHeight="1" x14ac:dyDescent="0.25">
      <c r="A97" s="6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3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39"/>
      <c r="AJ97" s="39"/>
      <c r="AK97" s="24"/>
      <c r="AL97" s="24"/>
      <c r="AM97" s="24"/>
      <c r="AN97" s="24"/>
      <c r="AO97" s="24"/>
      <c r="AP97" s="24"/>
      <c r="AQ97" s="24"/>
      <c r="AR97" s="4"/>
    </row>
    <row r="98" spans="1:44" s="68" customFormat="1" ht="15" customHeight="1" x14ac:dyDescent="0.25">
      <c r="A98" s="6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3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39"/>
      <c r="AJ98" s="39"/>
      <c r="AK98" s="24"/>
      <c r="AL98" s="24"/>
      <c r="AM98" s="24"/>
      <c r="AN98" s="24"/>
      <c r="AO98" s="24"/>
      <c r="AP98" s="24"/>
      <c r="AQ98" s="24"/>
      <c r="AR98" s="4"/>
    </row>
    <row r="99" spans="1:44" s="68" customFormat="1" ht="15" customHeight="1" x14ac:dyDescent="0.25">
      <c r="A99" s="6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3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39"/>
      <c r="AJ99" s="39"/>
      <c r="AK99" s="24"/>
      <c r="AL99" s="24"/>
      <c r="AM99" s="24"/>
      <c r="AN99" s="24"/>
      <c r="AO99" s="24"/>
      <c r="AP99" s="24"/>
      <c r="AQ99" s="24"/>
      <c r="AR99" s="4"/>
    </row>
    <row r="100" spans="1:44" s="68" customFormat="1" ht="15" customHeight="1" x14ac:dyDescent="0.25">
      <c r="A100" s="6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3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39"/>
      <c r="AJ100" s="39"/>
      <c r="AK100" s="24"/>
      <c r="AL100" s="24"/>
      <c r="AM100" s="24"/>
      <c r="AN100" s="24"/>
      <c r="AO100" s="24"/>
      <c r="AP100" s="24"/>
      <c r="AQ100" s="24"/>
      <c r="AR100" s="4"/>
    </row>
    <row r="101" spans="1:44" s="68" customFormat="1" ht="15" customHeight="1" x14ac:dyDescent="0.25">
      <c r="A101" s="6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3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39"/>
      <c r="AJ101" s="39"/>
      <c r="AK101" s="24"/>
      <c r="AL101" s="24"/>
      <c r="AM101" s="24"/>
      <c r="AN101" s="24"/>
      <c r="AO101" s="24"/>
      <c r="AP101" s="24"/>
      <c r="AQ101" s="24"/>
      <c r="AR101" s="4"/>
    </row>
    <row r="102" spans="1:44" s="68" customFormat="1" ht="15" customHeight="1" x14ac:dyDescent="0.25">
      <c r="A102" s="6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3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39"/>
      <c r="AJ102" s="39"/>
      <c r="AK102" s="24"/>
      <c r="AL102" s="24"/>
      <c r="AM102" s="24"/>
      <c r="AN102" s="24"/>
      <c r="AO102" s="24"/>
      <c r="AP102" s="24"/>
      <c r="AQ102" s="24"/>
      <c r="AR102" s="4"/>
    </row>
    <row r="103" spans="1:44" s="68" customFormat="1" ht="15" customHeight="1" x14ac:dyDescent="0.25">
      <c r="A103" s="6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3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39"/>
      <c r="AJ103" s="39"/>
      <c r="AK103" s="24"/>
      <c r="AL103" s="24"/>
      <c r="AM103" s="24"/>
      <c r="AN103" s="24"/>
      <c r="AO103" s="24"/>
      <c r="AP103" s="24"/>
      <c r="AQ103" s="24"/>
      <c r="AR103" s="4"/>
    </row>
    <row r="104" spans="1:44" s="68" customFormat="1" ht="15" customHeight="1" x14ac:dyDescent="0.25">
      <c r="A104" s="6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3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39"/>
      <c r="AJ104" s="39"/>
      <c r="AK104" s="24"/>
      <c r="AL104" s="24"/>
      <c r="AM104" s="24"/>
      <c r="AN104" s="24"/>
      <c r="AO104" s="24"/>
      <c r="AP104" s="24"/>
      <c r="AQ104" s="24"/>
      <c r="AR104" s="4"/>
    </row>
    <row r="105" spans="1:44" s="68" customFormat="1" ht="15" customHeight="1" x14ac:dyDescent="0.25">
      <c r="A105" s="6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3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39"/>
      <c r="AJ105" s="39"/>
      <c r="AK105" s="24"/>
      <c r="AL105" s="24"/>
      <c r="AM105" s="24"/>
      <c r="AN105" s="24"/>
      <c r="AO105" s="24"/>
      <c r="AP105" s="24"/>
      <c r="AQ105" s="24"/>
      <c r="AR105" s="4"/>
    </row>
    <row r="106" spans="1:44" s="68" customFormat="1" ht="15" customHeight="1" x14ac:dyDescent="0.25">
      <c r="A106" s="6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3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39"/>
      <c r="AJ106" s="39"/>
      <c r="AK106" s="24"/>
      <c r="AL106" s="24"/>
      <c r="AM106" s="24"/>
      <c r="AN106" s="24"/>
      <c r="AO106" s="24"/>
      <c r="AP106" s="24"/>
      <c r="AQ106" s="24"/>
      <c r="AR106" s="4"/>
    </row>
    <row r="107" spans="1:44" s="68" customFormat="1" ht="15" customHeight="1" x14ac:dyDescent="0.25">
      <c r="A107" s="6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3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39"/>
      <c r="AJ107" s="39"/>
      <c r="AK107" s="24"/>
      <c r="AL107" s="24"/>
      <c r="AM107" s="24"/>
      <c r="AN107" s="24"/>
      <c r="AO107" s="24"/>
      <c r="AP107" s="24"/>
      <c r="AQ107" s="24"/>
      <c r="AR107" s="4"/>
    </row>
    <row r="108" spans="1:44" s="68" customFormat="1" ht="15" customHeight="1" x14ac:dyDescent="0.25">
      <c r="A108" s="6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3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39"/>
      <c r="AJ108" s="39"/>
      <c r="AK108" s="24"/>
      <c r="AL108" s="24"/>
      <c r="AM108" s="24"/>
      <c r="AN108" s="24"/>
      <c r="AO108" s="24"/>
      <c r="AP108" s="24"/>
      <c r="AQ108" s="24"/>
      <c r="AR108" s="4"/>
    </row>
    <row r="109" spans="1:44" s="68" customFormat="1" ht="15" customHeight="1" x14ac:dyDescent="0.25">
      <c r="A109" s="6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3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39"/>
      <c r="AJ109" s="39"/>
      <c r="AK109" s="24"/>
      <c r="AL109" s="24"/>
      <c r="AM109" s="24"/>
      <c r="AN109" s="24"/>
      <c r="AO109" s="24"/>
      <c r="AP109" s="24"/>
      <c r="AQ109" s="24"/>
      <c r="AR109" s="4"/>
    </row>
    <row r="110" spans="1:44" s="68" customFormat="1" ht="15" customHeight="1" x14ac:dyDescent="0.25">
      <c r="A110" s="6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3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39"/>
      <c r="AJ110" s="39"/>
      <c r="AK110" s="24"/>
      <c r="AL110" s="24"/>
      <c r="AM110" s="24"/>
      <c r="AN110" s="24"/>
      <c r="AO110" s="24"/>
      <c r="AP110" s="24"/>
      <c r="AQ110" s="24"/>
      <c r="AR110" s="4"/>
    </row>
    <row r="111" spans="1:44" s="68" customFormat="1" ht="15" customHeight="1" x14ac:dyDescent="0.25">
      <c r="A111" s="6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3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39"/>
      <c r="AJ111" s="39"/>
      <c r="AK111" s="24"/>
      <c r="AL111" s="24"/>
      <c r="AM111" s="24"/>
      <c r="AN111" s="24"/>
      <c r="AO111" s="24"/>
      <c r="AP111" s="24"/>
      <c r="AQ111" s="24"/>
      <c r="AR111" s="4"/>
    </row>
    <row r="112" spans="1:44" s="68" customFormat="1" ht="15" customHeight="1" x14ac:dyDescent="0.25">
      <c r="A112" s="6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3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39"/>
      <c r="AJ112" s="39"/>
      <c r="AK112" s="24"/>
      <c r="AL112" s="24"/>
      <c r="AM112" s="24"/>
      <c r="AN112" s="24"/>
      <c r="AO112" s="24"/>
      <c r="AP112" s="24"/>
      <c r="AQ112" s="24"/>
      <c r="AR112" s="4"/>
    </row>
    <row r="113" spans="1:44" s="68" customFormat="1" ht="15" customHeight="1" x14ac:dyDescent="0.25">
      <c r="A113" s="6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3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39"/>
      <c r="AJ113" s="39"/>
      <c r="AK113" s="24"/>
      <c r="AL113" s="24"/>
      <c r="AM113" s="24"/>
      <c r="AN113" s="24"/>
      <c r="AO113" s="24"/>
      <c r="AP113" s="24"/>
      <c r="AQ113" s="24"/>
      <c r="AR113" s="4"/>
    </row>
    <row r="114" spans="1:44" s="68" customFormat="1" ht="15" customHeight="1" x14ac:dyDescent="0.25">
      <c r="A114" s="6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3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39"/>
      <c r="AJ114" s="39"/>
      <c r="AK114" s="24"/>
      <c r="AL114" s="24"/>
      <c r="AM114" s="24"/>
      <c r="AN114" s="24"/>
      <c r="AO114" s="24"/>
      <c r="AP114" s="24"/>
      <c r="AQ114" s="24"/>
      <c r="AR114" s="4"/>
    </row>
    <row r="115" spans="1:44" s="68" customFormat="1" ht="15" customHeight="1" x14ac:dyDescent="0.25">
      <c r="A115" s="6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3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39"/>
      <c r="AJ115" s="39"/>
      <c r="AK115" s="24"/>
      <c r="AL115" s="24"/>
      <c r="AM115" s="24"/>
      <c r="AN115" s="24"/>
      <c r="AO115" s="24"/>
      <c r="AP115" s="24"/>
      <c r="AQ115" s="24"/>
      <c r="AR115" s="4"/>
    </row>
    <row r="116" spans="1:44" s="68" customFormat="1" ht="15" customHeight="1" x14ac:dyDescent="0.25">
      <c r="A116" s="6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3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39"/>
      <c r="AJ116" s="39"/>
      <c r="AK116" s="24"/>
      <c r="AL116" s="24"/>
      <c r="AM116" s="24"/>
      <c r="AN116" s="24"/>
      <c r="AO116" s="24"/>
      <c r="AP116" s="24"/>
      <c r="AQ116" s="24"/>
      <c r="AR116" s="4"/>
    </row>
    <row r="117" spans="1:44" s="68" customFormat="1" ht="15" customHeight="1" x14ac:dyDescent="0.25">
      <c r="A117" s="6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3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39"/>
      <c r="AJ117" s="39"/>
      <c r="AK117" s="24"/>
      <c r="AL117" s="24"/>
      <c r="AM117" s="24"/>
      <c r="AN117" s="24"/>
      <c r="AO117" s="24"/>
      <c r="AP117" s="24"/>
      <c r="AQ117" s="24"/>
      <c r="AR117" s="4"/>
    </row>
    <row r="118" spans="1:44" s="68" customFormat="1" ht="15" customHeight="1" x14ac:dyDescent="0.25">
      <c r="A118" s="6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3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39"/>
      <c r="AJ118" s="39"/>
      <c r="AK118" s="24"/>
      <c r="AL118" s="24"/>
      <c r="AM118" s="24"/>
      <c r="AN118" s="24"/>
      <c r="AO118" s="24"/>
      <c r="AP118" s="24"/>
      <c r="AQ118" s="24"/>
      <c r="AR118" s="4"/>
    </row>
    <row r="119" spans="1:44" s="68" customFormat="1" ht="15" customHeight="1" x14ac:dyDescent="0.25">
      <c r="A119" s="6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3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39"/>
      <c r="AJ119" s="39"/>
      <c r="AK119" s="24"/>
      <c r="AL119" s="24"/>
      <c r="AM119" s="24"/>
      <c r="AN119" s="24"/>
      <c r="AO119" s="24"/>
      <c r="AP119" s="24"/>
      <c r="AQ119" s="24"/>
      <c r="AR119" s="4"/>
    </row>
    <row r="120" spans="1:44" s="68" customFormat="1" ht="15" customHeight="1" x14ac:dyDescent="0.25">
      <c r="A120" s="6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3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39"/>
      <c r="AJ120" s="39"/>
      <c r="AK120" s="24"/>
      <c r="AL120" s="24"/>
      <c r="AM120" s="24"/>
      <c r="AN120" s="24"/>
      <c r="AO120" s="24"/>
      <c r="AP120" s="24"/>
      <c r="AQ120" s="24"/>
      <c r="AR120" s="4"/>
    </row>
    <row r="121" spans="1:44" s="68" customFormat="1" ht="15" customHeight="1" x14ac:dyDescent="0.25">
      <c r="A121" s="6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3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39"/>
      <c r="AJ121" s="39"/>
      <c r="AK121" s="24"/>
      <c r="AL121" s="24"/>
      <c r="AM121" s="24"/>
      <c r="AN121" s="24"/>
      <c r="AO121" s="24"/>
      <c r="AP121" s="24"/>
      <c r="AQ121" s="24"/>
      <c r="AR121" s="4"/>
    </row>
    <row r="122" spans="1:44" s="68" customFormat="1" ht="15" customHeight="1" x14ac:dyDescent="0.25">
      <c r="A122" s="6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3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39"/>
      <c r="AJ122" s="39"/>
      <c r="AK122" s="24"/>
      <c r="AL122" s="24"/>
      <c r="AM122" s="24"/>
      <c r="AN122" s="24"/>
      <c r="AO122" s="24"/>
      <c r="AP122" s="24"/>
      <c r="AQ122" s="24"/>
      <c r="AR122" s="4"/>
    </row>
    <row r="123" spans="1:44" s="68" customFormat="1" ht="15" customHeight="1" x14ac:dyDescent="0.25">
      <c r="A123" s="6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3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39"/>
      <c r="AJ123" s="39"/>
      <c r="AK123" s="24"/>
      <c r="AL123" s="24"/>
      <c r="AM123" s="24"/>
      <c r="AN123" s="24"/>
      <c r="AO123" s="24"/>
      <c r="AP123" s="24"/>
      <c r="AQ123" s="24"/>
      <c r="AR123" s="4"/>
    </row>
    <row r="124" spans="1:44" s="68" customFormat="1" ht="15" customHeight="1" x14ac:dyDescent="0.25">
      <c r="A124" s="6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3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39"/>
      <c r="AJ124" s="39"/>
      <c r="AK124" s="24"/>
      <c r="AL124" s="24"/>
      <c r="AM124" s="24"/>
      <c r="AN124" s="24"/>
      <c r="AO124" s="24"/>
      <c r="AP124" s="24"/>
      <c r="AQ124" s="24"/>
      <c r="AR124" s="4"/>
    </row>
    <row r="125" spans="1:44" s="68" customFormat="1" ht="15" customHeight="1" x14ac:dyDescent="0.25">
      <c r="A125" s="6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3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39"/>
      <c r="AJ125" s="39"/>
      <c r="AK125" s="24"/>
      <c r="AL125" s="24"/>
      <c r="AM125" s="24"/>
      <c r="AN125" s="24"/>
      <c r="AO125" s="24"/>
      <c r="AP125" s="24"/>
      <c r="AQ125" s="24"/>
      <c r="AR125" s="4"/>
    </row>
    <row r="126" spans="1:44" s="68" customFormat="1" ht="15" customHeight="1" x14ac:dyDescent="0.25">
      <c r="A126" s="6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3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39"/>
      <c r="AJ126" s="39"/>
      <c r="AK126" s="24"/>
      <c r="AL126" s="24"/>
      <c r="AM126" s="24"/>
      <c r="AN126" s="24"/>
      <c r="AO126" s="24"/>
      <c r="AP126" s="24"/>
      <c r="AQ126" s="24"/>
      <c r="AR126" s="4"/>
    </row>
    <row r="127" spans="1:44" s="68" customFormat="1" ht="15" customHeight="1" x14ac:dyDescent="0.25">
      <c r="A127" s="6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3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39"/>
      <c r="AJ127" s="39"/>
      <c r="AK127" s="24"/>
      <c r="AL127" s="24"/>
      <c r="AM127" s="24"/>
      <c r="AN127" s="24"/>
      <c r="AO127" s="24"/>
      <c r="AP127" s="24"/>
      <c r="AQ127" s="24"/>
      <c r="AR127" s="4"/>
    </row>
    <row r="128" spans="1:44" s="68" customFormat="1" ht="15" customHeight="1" x14ac:dyDescent="0.25">
      <c r="A128" s="6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3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39"/>
      <c r="AJ128" s="39"/>
      <c r="AK128" s="24"/>
      <c r="AL128" s="24"/>
      <c r="AM128" s="24"/>
      <c r="AN128" s="24"/>
      <c r="AO128" s="24"/>
      <c r="AP128" s="24"/>
      <c r="AQ128" s="24"/>
      <c r="AR128" s="4"/>
    </row>
    <row r="129" spans="1:44" s="68" customFormat="1" ht="15" customHeight="1" x14ac:dyDescent="0.25">
      <c r="A129" s="6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3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39"/>
      <c r="AJ129" s="39"/>
      <c r="AK129" s="24"/>
      <c r="AL129" s="24"/>
      <c r="AM129" s="24"/>
      <c r="AN129" s="24"/>
      <c r="AO129" s="24"/>
      <c r="AP129" s="24"/>
      <c r="AQ129" s="24"/>
      <c r="AR129" s="4"/>
    </row>
    <row r="130" spans="1:44" s="68" customFormat="1" ht="15" customHeight="1" x14ac:dyDescent="0.25">
      <c r="A130" s="6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3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39"/>
      <c r="AJ130" s="39"/>
      <c r="AK130" s="24"/>
      <c r="AL130" s="24"/>
      <c r="AM130" s="24"/>
      <c r="AN130" s="24"/>
      <c r="AO130" s="24"/>
      <c r="AP130" s="24"/>
      <c r="AQ130" s="24"/>
      <c r="AR130" s="4"/>
    </row>
    <row r="131" spans="1:44" s="68" customFormat="1" ht="15" customHeight="1" x14ac:dyDescent="0.25">
      <c r="A131" s="6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3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39"/>
      <c r="AJ131" s="39"/>
      <c r="AK131" s="24"/>
      <c r="AL131" s="24"/>
      <c r="AM131" s="24"/>
      <c r="AN131" s="24"/>
      <c r="AO131" s="24"/>
      <c r="AP131" s="24"/>
      <c r="AQ131" s="24"/>
      <c r="AR131" s="4"/>
    </row>
    <row r="132" spans="1:44" s="68" customFormat="1" ht="15" customHeight="1" x14ac:dyDescent="0.25">
      <c r="A132" s="6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3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39"/>
      <c r="AJ132" s="39"/>
      <c r="AK132" s="24"/>
      <c r="AL132" s="24"/>
      <c r="AM132" s="24"/>
      <c r="AN132" s="24"/>
      <c r="AO132" s="24"/>
      <c r="AP132" s="24"/>
      <c r="AQ132" s="24"/>
      <c r="AR132" s="4"/>
    </row>
    <row r="133" spans="1:44" s="68" customFormat="1" ht="15" customHeight="1" x14ac:dyDescent="0.25">
      <c r="A133" s="6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3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39"/>
      <c r="AJ133" s="39"/>
      <c r="AK133" s="24"/>
      <c r="AL133" s="24"/>
      <c r="AM133" s="24"/>
      <c r="AN133" s="24"/>
      <c r="AO133" s="24"/>
      <c r="AP133" s="24"/>
      <c r="AQ133" s="24"/>
      <c r="AR133" s="4"/>
    </row>
    <row r="134" spans="1:44" s="68" customFormat="1" ht="15" customHeight="1" x14ac:dyDescent="0.25">
      <c r="A134" s="6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3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39"/>
      <c r="AJ134" s="39"/>
      <c r="AK134" s="24"/>
      <c r="AL134" s="24"/>
      <c r="AM134" s="24"/>
      <c r="AN134" s="24"/>
      <c r="AO134" s="24"/>
      <c r="AP134" s="24"/>
      <c r="AQ134" s="24"/>
      <c r="AR134" s="4"/>
    </row>
    <row r="135" spans="1:44" s="68" customFormat="1" ht="15" customHeight="1" x14ac:dyDescent="0.25">
      <c r="A135" s="6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3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39"/>
      <c r="AJ135" s="39"/>
      <c r="AK135" s="24"/>
      <c r="AL135" s="24"/>
      <c r="AM135" s="24"/>
      <c r="AN135" s="24"/>
      <c r="AO135" s="24"/>
      <c r="AP135" s="24"/>
      <c r="AQ135" s="24"/>
      <c r="AR135" s="4"/>
    </row>
    <row r="136" spans="1:44" s="68" customFormat="1" ht="15" customHeight="1" x14ac:dyDescent="0.25">
      <c r="A136" s="6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3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39"/>
      <c r="AJ136" s="39"/>
      <c r="AK136" s="24"/>
      <c r="AL136" s="24"/>
      <c r="AM136" s="24"/>
      <c r="AN136" s="24"/>
      <c r="AO136" s="24"/>
      <c r="AP136" s="24"/>
      <c r="AQ136" s="24"/>
      <c r="AR136" s="4"/>
    </row>
    <row r="137" spans="1:44" s="68" customFormat="1" ht="15" customHeight="1" x14ac:dyDescent="0.25">
      <c r="A137" s="6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3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39"/>
      <c r="AJ137" s="39"/>
      <c r="AK137" s="24"/>
      <c r="AL137" s="24"/>
      <c r="AM137" s="24"/>
      <c r="AN137" s="24"/>
      <c r="AO137" s="24"/>
      <c r="AP137" s="24"/>
      <c r="AQ137" s="24"/>
      <c r="AR137" s="4"/>
    </row>
    <row r="138" spans="1:44" s="68" customFormat="1" ht="15" customHeight="1" x14ac:dyDescent="0.25">
      <c r="A138" s="6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3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39"/>
      <c r="AJ138" s="39"/>
      <c r="AK138" s="24"/>
      <c r="AL138" s="24"/>
      <c r="AM138" s="24"/>
      <c r="AN138" s="24"/>
      <c r="AO138" s="24"/>
      <c r="AP138" s="24"/>
      <c r="AQ138" s="24"/>
      <c r="AR138" s="4"/>
    </row>
    <row r="139" spans="1:44" s="68" customFormat="1" ht="15" customHeight="1" x14ac:dyDescent="0.25">
      <c r="A139" s="6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3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39"/>
      <c r="AJ139" s="39"/>
      <c r="AK139" s="24"/>
      <c r="AL139" s="24"/>
      <c r="AM139" s="24"/>
      <c r="AN139" s="24"/>
      <c r="AO139" s="24"/>
      <c r="AP139" s="24"/>
      <c r="AQ139" s="24"/>
      <c r="AR139" s="4"/>
    </row>
    <row r="140" spans="1:44" s="68" customFormat="1" ht="15" customHeight="1" x14ac:dyDescent="0.25">
      <c r="A140" s="6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3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39"/>
      <c r="AJ140" s="39"/>
      <c r="AK140" s="24"/>
      <c r="AL140" s="24"/>
      <c r="AM140" s="24"/>
      <c r="AN140" s="24"/>
      <c r="AO140" s="24"/>
      <c r="AP140" s="24"/>
      <c r="AQ140" s="24"/>
      <c r="AR140" s="4"/>
    </row>
    <row r="141" spans="1:44" s="68" customFormat="1" ht="15" customHeight="1" x14ac:dyDescent="0.25">
      <c r="A141" s="6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3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39"/>
      <c r="AJ141" s="39"/>
      <c r="AK141" s="24"/>
      <c r="AL141" s="24"/>
      <c r="AM141" s="24"/>
      <c r="AN141" s="24"/>
      <c r="AO141" s="24"/>
      <c r="AP141" s="24"/>
      <c r="AQ141" s="24"/>
      <c r="AR141" s="4"/>
    </row>
    <row r="142" spans="1:44" s="68" customFormat="1" ht="15" customHeight="1" x14ac:dyDescent="0.25">
      <c r="A142" s="6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3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39"/>
      <c r="AJ142" s="39"/>
      <c r="AK142" s="24"/>
      <c r="AL142" s="24"/>
      <c r="AM142" s="24"/>
      <c r="AN142" s="24"/>
      <c r="AO142" s="24"/>
      <c r="AP142" s="24"/>
      <c r="AQ142" s="24"/>
      <c r="AR142" s="4"/>
    </row>
    <row r="143" spans="1:44" s="68" customFormat="1" ht="15" customHeight="1" x14ac:dyDescent="0.25">
      <c r="A143" s="6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3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39"/>
      <c r="AJ143" s="39"/>
      <c r="AK143" s="24"/>
      <c r="AL143" s="24"/>
      <c r="AM143" s="24"/>
      <c r="AN143" s="24"/>
      <c r="AO143" s="24"/>
      <c r="AP143" s="24"/>
      <c r="AQ143" s="24"/>
      <c r="AR143" s="4"/>
    </row>
    <row r="144" spans="1:44" s="68" customFormat="1" ht="15" customHeight="1" x14ac:dyDescent="0.25">
      <c r="A144" s="6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3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39"/>
      <c r="AJ144" s="39"/>
      <c r="AK144" s="24"/>
      <c r="AL144" s="24"/>
      <c r="AM144" s="24"/>
      <c r="AN144" s="24"/>
      <c r="AO144" s="24"/>
      <c r="AP144" s="24"/>
      <c r="AQ144" s="24"/>
      <c r="AR144" s="4"/>
    </row>
    <row r="145" spans="1:44" s="68" customFormat="1" ht="15" customHeight="1" x14ac:dyDescent="0.25">
      <c r="A145" s="6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3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39"/>
      <c r="AJ145" s="39"/>
      <c r="AK145" s="24"/>
      <c r="AL145" s="24"/>
      <c r="AM145" s="24"/>
      <c r="AN145" s="24"/>
      <c r="AO145" s="24"/>
      <c r="AP145" s="24"/>
      <c r="AQ145" s="24"/>
      <c r="AR145" s="4"/>
    </row>
    <row r="146" spans="1:44" s="68" customFormat="1" ht="15" customHeight="1" x14ac:dyDescent="0.25">
      <c r="A146" s="6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3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39"/>
      <c r="AJ146" s="39"/>
      <c r="AK146" s="24"/>
      <c r="AL146" s="24"/>
      <c r="AM146" s="24"/>
      <c r="AN146" s="24"/>
      <c r="AO146" s="24"/>
      <c r="AP146" s="24"/>
      <c r="AQ146" s="24"/>
      <c r="AR146" s="4"/>
    </row>
    <row r="147" spans="1:44" s="68" customFormat="1" ht="15" customHeight="1" x14ac:dyDescent="0.25">
      <c r="A147" s="6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3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39"/>
      <c r="AJ147" s="39"/>
      <c r="AK147" s="24"/>
      <c r="AL147" s="24"/>
      <c r="AM147" s="24"/>
      <c r="AN147" s="24"/>
      <c r="AO147" s="24"/>
      <c r="AP147" s="24"/>
      <c r="AQ147" s="24"/>
      <c r="AR147" s="4"/>
    </row>
    <row r="148" spans="1:44" s="68" customFormat="1" ht="15" customHeight="1" x14ac:dyDescent="0.25">
      <c r="A148" s="6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3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39"/>
      <c r="AJ148" s="39"/>
      <c r="AK148" s="24"/>
      <c r="AL148" s="24"/>
      <c r="AM148" s="24"/>
      <c r="AN148" s="24"/>
      <c r="AO148" s="24"/>
      <c r="AP148" s="24"/>
      <c r="AQ148" s="24"/>
      <c r="AR148" s="4"/>
    </row>
    <row r="149" spans="1:44" s="68" customFormat="1" ht="15" customHeight="1" x14ac:dyDescent="0.25">
      <c r="A149" s="6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3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39"/>
      <c r="AJ149" s="39"/>
      <c r="AK149" s="24"/>
      <c r="AL149" s="24"/>
      <c r="AM149" s="24"/>
      <c r="AN149" s="24"/>
      <c r="AO149" s="24"/>
      <c r="AP149" s="24"/>
      <c r="AQ149" s="24"/>
      <c r="AR149" s="4"/>
    </row>
    <row r="150" spans="1:44" s="68" customFormat="1" ht="15" customHeight="1" x14ac:dyDescent="0.25">
      <c r="A150" s="6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3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39"/>
      <c r="AJ150" s="39"/>
      <c r="AK150" s="24"/>
      <c r="AL150" s="24"/>
      <c r="AM150" s="24"/>
      <c r="AN150" s="24"/>
      <c r="AO150" s="24"/>
      <c r="AP150" s="24"/>
      <c r="AQ150" s="24"/>
      <c r="AR150" s="4"/>
    </row>
    <row r="151" spans="1:44" s="68" customFormat="1" ht="15" customHeight="1" x14ac:dyDescent="0.25">
      <c r="A151" s="6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3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39"/>
      <c r="AJ151" s="39"/>
      <c r="AK151" s="24"/>
      <c r="AL151" s="24"/>
      <c r="AM151" s="24"/>
      <c r="AN151" s="24"/>
      <c r="AO151" s="24"/>
      <c r="AP151" s="24"/>
      <c r="AQ151" s="24"/>
      <c r="AR151" s="4"/>
    </row>
    <row r="152" spans="1:44" s="68" customFormat="1" ht="15" customHeight="1" x14ac:dyDescent="0.25">
      <c r="A152" s="6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3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39"/>
      <c r="AJ152" s="39"/>
      <c r="AK152" s="24"/>
      <c r="AL152" s="24"/>
      <c r="AM152" s="24"/>
      <c r="AN152" s="24"/>
      <c r="AO152" s="24"/>
      <c r="AP152" s="24"/>
      <c r="AQ152" s="24"/>
      <c r="AR152" s="4"/>
    </row>
    <row r="153" spans="1:44" s="68" customFormat="1" ht="15" customHeight="1" x14ac:dyDescent="0.25">
      <c r="A153" s="6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3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39"/>
      <c r="AJ153" s="39"/>
      <c r="AK153" s="24"/>
      <c r="AL153" s="24"/>
      <c r="AM153" s="24"/>
      <c r="AN153" s="24"/>
      <c r="AO153" s="24"/>
      <c r="AP153" s="24"/>
      <c r="AQ153" s="24"/>
      <c r="AR153" s="4"/>
    </row>
    <row r="154" spans="1:44" s="68" customFormat="1" ht="15" customHeight="1" x14ac:dyDescent="0.25">
      <c r="A154" s="6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3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39"/>
      <c r="AJ154" s="39"/>
      <c r="AK154" s="24"/>
      <c r="AL154" s="24"/>
      <c r="AM154" s="24"/>
      <c r="AN154" s="24"/>
      <c r="AO154" s="24"/>
      <c r="AP154" s="24"/>
      <c r="AQ154" s="24"/>
      <c r="AR154" s="4"/>
    </row>
    <row r="155" spans="1:44" s="68" customFormat="1" ht="15" customHeight="1" x14ac:dyDescent="0.25">
      <c r="A155" s="6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3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39"/>
      <c r="AJ155" s="39"/>
      <c r="AK155" s="24"/>
      <c r="AL155" s="24"/>
      <c r="AM155" s="24"/>
      <c r="AN155" s="24"/>
      <c r="AO155" s="24"/>
      <c r="AP155" s="24"/>
      <c r="AQ155" s="24"/>
      <c r="AR155" s="4"/>
    </row>
    <row r="156" spans="1:44" s="68" customFormat="1" ht="15" customHeight="1" x14ac:dyDescent="0.25">
      <c r="A156" s="6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3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39"/>
      <c r="AJ156" s="39"/>
      <c r="AK156" s="24"/>
      <c r="AL156" s="24"/>
      <c r="AM156" s="24"/>
      <c r="AN156" s="24"/>
      <c r="AO156" s="24"/>
      <c r="AP156" s="24"/>
      <c r="AQ156" s="24"/>
      <c r="AR156" s="4"/>
    </row>
    <row r="157" spans="1:44" s="68" customFormat="1" ht="15" customHeight="1" x14ac:dyDescent="0.25">
      <c r="A157" s="6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3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39"/>
      <c r="AJ157" s="39"/>
      <c r="AK157" s="24"/>
      <c r="AL157" s="24"/>
      <c r="AM157" s="24"/>
      <c r="AN157" s="24"/>
      <c r="AO157" s="24"/>
      <c r="AP157" s="24"/>
      <c r="AQ157" s="24"/>
      <c r="AR157" s="4"/>
    </row>
    <row r="158" spans="1:44" s="68" customFormat="1" ht="15" customHeight="1" x14ac:dyDescent="0.25">
      <c r="A158" s="6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3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39"/>
      <c r="AJ158" s="39"/>
      <c r="AK158" s="24"/>
      <c r="AL158" s="24"/>
      <c r="AM158" s="24"/>
      <c r="AN158" s="24"/>
      <c r="AO158" s="24"/>
      <c r="AP158" s="24"/>
      <c r="AQ158" s="24"/>
      <c r="AR158" s="4"/>
    </row>
    <row r="159" spans="1:44" s="68" customFormat="1" ht="15" customHeight="1" x14ac:dyDescent="0.25">
      <c r="A159" s="6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3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39"/>
      <c r="AJ159" s="39"/>
      <c r="AK159" s="24"/>
      <c r="AL159" s="24"/>
      <c r="AM159" s="24"/>
      <c r="AN159" s="24"/>
      <c r="AO159" s="24"/>
      <c r="AP159" s="24"/>
      <c r="AQ159" s="24"/>
      <c r="AR159" s="4"/>
    </row>
    <row r="160" spans="1:44" s="68" customFormat="1" ht="15" customHeight="1" x14ac:dyDescent="0.25">
      <c r="A160" s="6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3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39"/>
      <c r="AJ160" s="39"/>
      <c r="AK160" s="24"/>
      <c r="AL160" s="24"/>
      <c r="AM160" s="24"/>
      <c r="AN160" s="24"/>
      <c r="AO160" s="24"/>
      <c r="AP160" s="24"/>
      <c r="AQ160" s="24"/>
      <c r="AR160" s="4"/>
    </row>
    <row r="161" spans="1:44" s="68" customFormat="1" ht="15" customHeight="1" x14ac:dyDescent="0.25">
      <c r="A161" s="6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3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39"/>
      <c r="AJ161" s="39"/>
      <c r="AK161" s="24"/>
      <c r="AL161" s="24"/>
      <c r="AM161" s="24"/>
      <c r="AN161" s="24"/>
      <c r="AO161" s="24"/>
      <c r="AP161" s="24"/>
      <c r="AQ161" s="24"/>
      <c r="AR161" s="4"/>
    </row>
    <row r="162" spans="1:44" s="68" customFormat="1" ht="15" customHeight="1" x14ac:dyDescent="0.25">
      <c r="A162" s="6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3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39"/>
      <c r="AJ162" s="39"/>
      <c r="AK162" s="24"/>
      <c r="AL162" s="24"/>
      <c r="AM162" s="24"/>
      <c r="AN162" s="24"/>
      <c r="AO162" s="24"/>
      <c r="AP162" s="24"/>
      <c r="AQ162" s="24"/>
      <c r="AR162" s="4"/>
    </row>
    <row r="163" spans="1:44" s="68" customFormat="1" ht="15" customHeight="1" x14ac:dyDescent="0.25">
      <c r="A163" s="6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3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39"/>
      <c r="AJ163" s="39"/>
      <c r="AK163" s="24"/>
      <c r="AL163" s="24"/>
      <c r="AM163" s="24"/>
      <c r="AN163" s="24"/>
      <c r="AO163" s="24"/>
      <c r="AP163" s="24"/>
      <c r="AQ163" s="24"/>
      <c r="AR163" s="4"/>
    </row>
    <row r="164" spans="1:44" s="68" customFormat="1" ht="15" customHeight="1" x14ac:dyDescent="0.25">
      <c r="A164" s="6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3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39"/>
      <c r="AJ164" s="39"/>
      <c r="AK164" s="24"/>
      <c r="AL164" s="24"/>
      <c r="AM164" s="24"/>
      <c r="AN164" s="24"/>
      <c r="AO164" s="24"/>
      <c r="AP164" s="24"/>
      <c r="AQ164" s="24"/>
      <c r="AR164" s="4"/>
    </row>
    <row r="165" spans="1:44" s="68" customFormat="1" ht="15" customHeight="1" x14ac:dyDescent="0.25">
      <c r="A165" s="6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3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39"/>
      <c r="AJ165" s="39"/>
      <c r="AK165" s="24"/>
      <c r="AL165" s="24"/>
      <c r="AM165" s="24"/>
      <c r="AN165" s="24"/>
      <c r="AO165" s="24"/>
      <c r="AP165" s="24"/>
      <c r="AQ165" s="24"/>
      <c r="AR165" s="4"/>
    </row>
    <row r="166" spans="1:44" s="68" customFormat="1" ht="15" customHeight="1" x14ac:dyDescent="0.25">
      <c r="A166" s="6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3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39"/>
      <c r="AJ166" s="39"/>
      <c r="AK166" s="24"/>
      <c r="AL166" s="24"/>
      <c r="AM166" s="24"/>
      <c r="AN166" s="24"/>
      <c r="AO166" s="24"/>
      <c r="AP166" s="24"/>
      <c r="AQ166" s="24"/>
      <c r="AR166" s="4"/>
    </row>
    <row r="167" spans="1:44" s="68" customFormat="1" ht="15" customHeight="1" x14ac:dyDescent="0.25">
      <c r="A167" s="6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3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39"/>
      <c r="AJ167" s="39"/>
      <c r="AK167" s="24"/>
      <c r="AL167" s="24"/>
      <c r="AM167" s="24"/>
      <c r="AN167" s="24"/>
      <c r="AO167" s="24"/>
      <c r="AP167" s="24"/>
      <c r="AQ167" s="24"/>
      <c r="AR167" s="4"/>
    </row>
    <row r="168" spans="1:44" s="68" customFormat="1" ht="15" customHeight="1" x14ac:dyDescent="0.25">
      <c r="A168" s="6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3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39"/>
      <c r="AJ168" s="39"/>
      <c r="AK168" s="24"/>
      <c r="AL168" s="24"/>
      <c r="AM168" s="24"/>
      <c r="AN168" s="24"/>
      <c r="AO168" s="24"/>
      <c r="AP168" s="24"/>
      <c r="AQ168" s="24"/>
      <c r="AR168" s="4"/>
    </row>
    <row r="169" spans="1:44" s="68" customFormat="1" ht="15" customHeight="1" x14ac:dyDescent="0.25">
      <c r="A169" s="6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3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39"/>
      <c r="AJ169" s="39"/>
      <c r="AK169" s="24"/>
      <c r="AL169" s="24"/>
      <c r="AM169" s="24"/>
      <c r="AN169" s="24"/>
      <c r="AO169" s="24"/>
      <c r="AP169" s="24"/>
      <c r="AQ169" s="24"/>
      <c r="AR169" s="4"/>
    </row>
    <row r="170" spans="1:44" s="68" customFormat="1" ht="15" customHeight="1" x14ac:dyDescent="0.25">
      <c r="A170" s="6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24"/>
      <c r="Q170" s="24"/>
      <c r="R170" s="24"/>
      <c r="S170" s="24"/>
      <c r="T170" s="24"/>
      <c r="U170" s="39"/>
      <c r="V170" s="43"/>
      <c r="W170" s="39"/>
      <c r="X170" s="39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39"/>
      <c r="AJ170" s="39"/>
      <c r="AK170" s="24"/>
      <c r="AL170" s="24"/>
      <c r="AM170" s="24"/>
      <c r="AN170" s="24"/>
      <c r="AO170" s="24"/>
      <c r="AP170" s="24"/>
      <c r="AQ170" s="24"/>
      <c r="AR170" s="4"/>
    </row>
    <row r="171" spans="1:44" s="68" customFormat="1" ht="15" customHeight="1" x14ac:dyDescent="0.25">
      <c r="A171" s="6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24"/>
      <c r="Q171" s="24"/>
      <c r="R171" s="24"/>
      <c r="S171" s="24"/>
      <c r="T171" s="24"/>
      <c r="U171" s="39"/>
      <c r="V171" s="43"/>
      <c r="W171" s="39"/>
      <c r="X171" s="39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39"/>
      <c r="AJ171" s="39"/>
      <c r="AK171" s="24"/>
      <c r="AL171" s="24"/>
      <c r="AM171" s="24"/>
      <c r="AN171" s="24"/>
      <c r="AO171" s="24"/>
      <c r="AP171" s="24"/>
      <c r="AQ171" s="24"/>
      <c r="AR171" s="4"/>
    </row>
    <row r="172" spans="1:44" s="68" customFormat="1" ht="15" customHeight="1" x14ac:dyDescent="0.25">
      <c r="A172" s="6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24"/>
      <c r="Q172" s="24"/>
      <c r="R172" s="24"/>
      <c r="S172" s="24"/>
      <c r="T172" s="24"/>
      <c r="U172" s="39"/>
      <c r="V172" s="43"/>
      <c r="W172" s="39"/>
      <c r="X172" s="39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39"/>
      <c r="AJ172" s="39"/>
      <c r="AK172" s="24"/>
      <c r="AL172" s="24"/>
      <c r="AM172" s="24"/>
      <c r="AN172" s="24"/>
      <c r="AO172" s="24"/>
      <c r="AP172" s="24"/>
      <c r="AQ172" s="24"/>
      <c r="AR172" s="4"/>
    </row>
    <row r="173" spans="1:44" ht="15" customHeight="1" x14ac:dyDescent="0.25">
      <c r="AG173" s="24"/>
      <c r="AH173" s="63"/>
      <c r="AI173" s="39"/>
      <c r="AJ173" s="39"/>
    </row>
    <row r="174" spans="1:44" ht="15" customHeight="1" x14ac:dyDescent="0.25">
      <c r="AG174" s="24"/>
      <c r="AH174" s="63"/>
      <c r="AI174" s="39"/>
      <c r="AJ174" s="39"/>
    </row>
    <row r="175" spans="1:44" ht="15" customHeight="1" x14ac:dyDescent="0.25">
      <c r="AG175" s="24"/>
      <c r="AH175" s="63"/>
      <c r="AI175" s="39"/>
      <c r="AJ175" s="39"/>
    </row>
    <row r="176" spans="1:44" ht="15" customHeight="1" x14ac:dyDescent="0.25">
      <c r="AG176" s="24"/>
      <c r="AH176" s="63"/>
      <c r="AI176" s="39"/>
      <c r="AJ176" s="39"/>
    </row>
    <row r="177" spans="2:43" ht="15" customHeight="1" x14ac:dyDescent="0.25">
      <c r="AG177" s="24"/>
      <c r="AH177" s="63"/>
      <c r="AI177" s="39"/>
      <c r="AJ177" s="39"/>
    </row>
    <row r="178" spans="2:43" ht="15" customHeight="1" x14ac:dyDescent="0.25">
      <c r="AG178" s="24"/>
      <c r="AH178" s="63"/>
      <c r="AI178" s="39"/>
      <c r="AJ178" s="39"/>
    </row>
    <row r="179" spans="2:43" ht="15" customHeight="1" x14ac:dyDescent="0.25">
      <c r="AG179" s="24"/>
      <c r="AH179" s="63"/>
      <c r="AI179" s="39"/>
      <c r="AJ179" s="39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</sheetData>
  <sortState ref="B9:AM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6" t="s">
        <v>36</v>
      </c>
      <c r="C1" s="7"/>
      <c r="D1" s="8"/>
      <c r="E1" s="9" t="s">
        <v>37</v>
      </c>
      <c r="F1" s="128"/>
      <c r="G1" s="76"/>
      <c r="H1" s="76"/>
      <c r="I1" s="6"/>
      <c r="J1" s="7"/>
      <c r="K1" s="92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8"/>
      <c r="AB1" s="128"/>
      <c r="AC1" s="76"/>
      <c r="AD1" s="76"/>
      <c r="AE1" s="6"/>
      <c r="AF1" s="7"/>
      <c r="AG1" s="92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5" customHeight="1" x14ac:dyDescent="0.2">
      <c r="A2" s="39"/>
      <c r="B2" s="129" t="s">
        <v>109</v>
      </c>
      <c r="C2" s="73"/>
      <c r="D2" s="160"/>
      <c r="E2" s="14" t="s">
        <v>13</v>
      </c>
      <c r="F2" s="15"/>
      <c r="G2" s="15"/>
      <c r="H2" s="15"/>
      <c r="I2" s="21"/>
      <c r="J2" s="16"/>
      <c r="K2" s="71"/>
      <c r="L2" s="23" t="s">
        <v>119</v>
      </c>
      <c r="M2" s="15"/>
      <c r="N2" s="15"/>
      <c r="O2" s="22"/>
      <c r="P2" s="20"/>
      <c r="Q2" s="23" t="s">
        <v>120</v>
      </c>
      <c r="R2" s="15"/>
      <c r="S2" s="15"/>
      <c r="T2" s="15"/>
      <c r="U2" s="21"/>
      <c r="V2" s="22"/>
      <c r="W2" s="20"/>
      <c r="X2" s="161" t="s">
        <v>110</v>
      </c>
      <c r="Y2" s="162"/>
      <c r="Z2" s="130"/>
      <c r="AA2" s="14" t="s">
        <v>13</v>
      </c>
      <c r="AB2" s="15"/>
      <c r="AC2" s="15"/>
      <c r="AD2" s="15"/>
      <c r="AE2" s="21"/>
      <c r="AF2" s="16"/>
      <c r="AG2" s="71"/>
      <c r="AH2" s="23" t="s">
        <v>121</v>
      </c>
      <c r="AI2" s="15"/>
      <c r="AJ2" s="15"/>
      <c r="AK2" s="22"/>
      <c r="AL2" s="20"/>
      <c r="AM2" s="23" t="s">
        <v>120</v>
      </c>
      <c r="AN2" s="15"/>
      <c r="AO2" s="15"/>
      <c r="AP2" s="15"/>
      <c r="AQ2" s="21"/>
      <c r="AR2" s="22"/>
      <c r="AS2" s="12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7"/>
      <c r="L3" s="19" t="s">
        <v>5</v>
      </c>
      <c r="M3" s="19" t="s">
        <v>6</v>
      </c>
      <c r="N3" s="19" t="s">
        <v>74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7"/>
      <c r="AH3" s="19" t="s">
        <v>5</v>
      </c>
      <c r="AI3" s="19" t="s">
        <v>6</v>
      </c>
      <c r="AJ3" s="19" t="s">
        <v>74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5"/>
      <c r="D4" s="36"/>
      <c r="E4" s="30"/>
      <c r="F4" s="30"/>
      <c r="G4" s="30"/>
      <c r="H4" s="34"/>
      <c r="I4" s="30"/>
      <c r="J4" s="90"/>
      <c r="K4" s="42"/>
      <c r="L4" s="97"/>
      <c r="M4" s="19"/>
      <c r="N4" s="19"/>
      <c r="O4" s="19"/>
      <c r="P4" s="24"/>
      <c r="Q4" s="30"/>
      <c r="R4" s="30"/>
      <c r="S4" s="34"/>
      <c r="T4" s="30"/>
      <c r="U4" s="30"/>
      <c r="V4" s="163"/>
      <c r="W4" s="42"/>
      <c r="X4" s="30">
        <v>2014</v>
      </c>
      <c r="Y4" s="35" t="s">
        <v>47</v>
      </c>
      <c r="Z4" s="36" t="s">
        <v>45</v>
      </c>
      <c r="AA4" s="30">
        <v>1</v>
      </c>
      <c r="AB4" s="30">
        <v>0</v>
      </c>
      <c r="AC4" s="30">
        <v>0</v>
      </c>
      <c r="AD4" s="34">
        <v>0</v>
      </c>
      <c r="AE4" s="30">
        <v>2</v>
      </c>
      <c r="AF4" s="90">
        <v>0.25</v>
      </c>
      <c r="AG4" s="42">
        <v>8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64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5"/>
      <c r="D5" s="36"/>
      <c r="E5" s="30"/>
      <c r="F5" s="30"/>
      <c r="G5" s="30"/>
      <c r="H5" s="34"/>
      <c r="I5" s="30"/>
      <c r="J5" s="90"/>
      <c r="K5" s="42"/>
      <c r="L5" s="97"/>
      <c r="M5" s="19"/>
      <c r="N5" s="19"/>
      <c r="O5" s="19"/>
      <c r="P5" s="24"/>
      <c r="Q5" s="30"/>
      <c r="R5" s="30"/>
      <c r="S5" s="34"/>
      <c r="T5" s="30"/>
      <c r="U5" s="30"/>
      <c r="V5" s="163"/>
      <c r="W5" s="42"/>
      <c r="X5" s="30">
        <v>2015</v>
      </c>
      <c r="Y5" s="35" t="s">
        <v>46</v>
      </c>
      <c r="Z5" s="36" t="s">
        <v>45</v>
      </c>
      <c r="AA5" s="30">
        <v>1</v>
      </c>
      <c r="AB5" s="30">
        <v>0</v>
      </c>
      <c r="AC5" s="30">
        <v>1</v>
      </c>
      <c r="AD5" s="34">
        <v>0</v>
      </c>
      <c r="AE5" s="30">
        <v>4</v>
      </c>
      <c r="AF5" s="90">
        <v>0.8</v>
      </c>
      <c r="AG5" s="42">
        <v>5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64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54" t="s">
        <v>108</v>
      </c>
      <c r="C6" s="157"/>
      <c r="D6" s="156"/>
      <c r="E6" s="135">
        <f>SUM(E4:E5)</f>
        <v>0</v>
      </c>
      <c r="F6" s="135">
        <f>SUM(F4:F5)</f>
        <v>0</v>
      </c>
      <c r="G6" s="135">
        <f>SUM(G4:G5)</f>
        <v>0</v>
      </c>
      <c r="H6" s="135">
        <f>SUM(H4:H5)</f>
        <v>0</v>
      </c>
      <c r="I6" s="135">
        <f>SUM(I4:I5)</f>
        <v>0</v>
      </c>
      <c r="J6" s="136">
        <v>0</v>
      </c>
      <c r="K6" s="71">
        <f>SUM(K4:K5)</f>
        <v>0</v>
      </c>
      <c r="L6" s="23"/>
      <c r="M6" s="21"/>
      <c r="N6" s="93"/>
      <c r="O6" s="94"/>
      <c r="P6" s="24"/>
      <c r="Q6" s="135">
        <f>SUM(Q4:Q5)</f>
        <v>0</v>
      </c>
      <c r="R6" s="135">
        <f>SUM(R4:R5)</f>
        <v>0</v>
      </c>
      <c r="S6" s="135">
        <f>SUM(S4:S5)</f>
        <v>0</v>
      </c>
      <c r="T6" s="135">
        <f>SUM(T4:T5)</f>
        <v>0</v>
      </c>
      <c r="U6" s="135">
        <f>SUM(U4:U5)</f>
        <v>0</v>
      </c>
      <c r="V6" s="37">
        <v>0</v>
      </c>
      <c r="W6" s="71">
        <f>SUM(W4:W5)</f>
        <v>0</v>
      </c>
      <c r="X6" s="17" t="s">
        <v>108</v>
      </c>
      <c r="Y6" s="18"/>
      <c r="Z6" s="16"/>
      <c r="AA6" s="135">
        <f>SUM(AA4:AA5)</f>
        <v>2</v>
      </c>
      <c r="AB6" s="135">
        <f>SUM(AB4:AB5)</f>
        <v>0</v>
      </c>
      <c r="AC6" s="135">
        <f>SUM(AC4:AC5)</f>
        <v>1</v>
      </c>
      <c r="AD6" s="135">
        <f>SUM(AD4:AD5)</f>
        <v>0</v>
      </c>
      <c r="AE6" s="135">
        <f>SUM(AE4:AE5)</f>
        <v>6</v>
      </c>
      <c r="AF6" s="136">
        <f>PRODUCT(AE6/AG6)</f>
        <v>0.46153846153846156</v>
      </c>
      <c r="AG6" s="71">
        <f>SUM(AG4:AG5)</f>
        <v>13</v>
      </c>
      <c r="AH6" s="23"/>
      <c r="AI6" s="21"/>
      <c r="AJ6" s="93"/>
      <c r="AK6" s="94"/>
      <c r="AL6" s="24"/>
      <c r="AM6" s="135">
        <f>SUM(AM4:AM5)</f>
        <v>0</v>
      </c>
      <c r="AN6" s="135">
        <f>SUM(AN4:AN5)</f>
        <v>0</v>
      </c>
      <c r="AO6" s="135">
        <f>SUM(AO4:AO5)</f>
        <v>0</v>
      </c>
      <c r="AP6" s="135">
        <f>SUM(AP4:AP5)</f>
        <v>0</v>
      </c>
      <c r="AQ6" s="135">
        <f>SUM(AQ4:AQ5)</f>
        <v>0</v>
      </c>
      <c r="AR6" s="136">
        <v>0</v>
      </c>
      <c r="AS6" s="12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42"/>
      <c r="L7" s="24"/>
      <c r="M7" s="24"/>
      <c r="N7" s="24"/>
      <c r="O7" s="24"/>
      <c r="P7" s="39"/>
      <c r="Q7" s="39"/>
      <c r="R7" s="43"/>
      <c r="S7" s="39"/>
      <c r="T7" s="39"/>
      <c r="U7" s="24"/>
      <c r="V7" s="24"/>
      <c r="W7" s="42"/>
      <c r="X7" s="39"/>
      <c r="Y7" s="39"/>
      <c r="Z7" s="39"/>
      <c r="AA7" s="39"/>
      <c r="AB7" s="39"/>
      <c r="AC7" s="39"/>
      <c r="AD7" s="39"/>
      <c r="AE7" s="39"/>
      <c r="AF7" s="40"/>
      <c r="AG7" s="42"/>
      <c r="AH7" s="24"/>
      <c r="AI7" s="24"/>
      <c r="AJ7" s="24"/>
      <c r="AK7" s="24"/>
      <c r="AL7" s="39"/>
      <c r="AM7" s="39"/>
      <c r="AN7" s="43"/>
      <c r="AO7" s="39"/>
      <c r="AP7" s="39"/>
      <c r="AQ7" s="24"/>
      <c r="AR7" s="24"/>
      <c r="AS7" s="4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39" t="s">
        <v>111</v>
      </c>
      <c r="C8" s="140"/>
      <c r="D8" s="141"/>
      <c r="E8" s="16" t="s">
        <v>3</v>
      </c>
      <c r="F8" s="19" t="s">
        <v>8</v>
      </c>
      <c r="G8" s="16" t="s">
        <v>5</v>
      </c>
      <c r="H8" s="19" t="s">
        <v>6</v>
      </c>
      <c r="I8" s="19" t="s">
        <v>17</v>
      </c>
      <c r="J8" s="19" t="s">
        <v>22</v>
      </c>
      <c r="K8" s="24"/>
      <c r="L8" s="19" t="s">
        <v>27</v>
      </c>
      <c r="M8" s="19" t="s">
        <v>28</v>
      </c>
      <c r="N8" s="19" t="s">
        <v>122</v>
      </c>
      <c r="O8" s="19" t="s">
        <v>123</v>
      </c>
      <c r="Q8" s="43"/>
      <c r="R8" s="43" t="s">
        <v>35</v>
      </c>
      <c r="S8" s="43"/>
      <c r="T8" s="39" t="s">
        <v>115</v>
      </c>
      <c r="U8" s="24"/>
      <c r="V8" s="42"/>
      <c r="W8" s="42"/>
      <c r="X8" s="88"/>
      <c r="Y8" s="88"/>
      <c r="Z8" s="88"/>
      <c r="AA8" s="88"/>
      <c r="AB8" s="88"/>
      <c r="AC8" s="43"/>
      <c r="AD8" s="43"/>
      <c r="AE8" s="43"/>
      <c r="AF8" s="39"/>
      <c r="AG8" s="39"/>
      <c r="AH8" s="39"/>
      <c r="AI8" s="39"/>
      <c r="AJ8" s="39"/>
      <c r="AK8" s="39"/>
      <c r="AM8" s="42"/>
      <c r="AN8" s="88"/>
      <c r="AO8" s="88"/>
      <c r="AP8" s="88"/>
      <c r="AQ8" s="88"/>
      <c r="AR8" s="88"/>
      <c r="AS8" s="8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6" t="s">
        <v>12</v>
      </c>
      <c r="C9" s="13"/>
      <c r="D9" s="48"/>
      <c r="E9" s="142">
        <v>151</v>
      </c>
      <c r="F9" s="142">
        <v>5</v>
      </c>
      <c r="G9" s="142">
        <v>62</v>
      </c>
      <c r="H9" s="142">
        <v>63</v>
      </c>
      <c r="I9" s="142">
        <v>349</v>
      </c>
      <c r="J9" s="165">
        <v>0.44500000000000001</v>
      </c>
      <c r="K9" s="39">
        <f>PRODUCT(I9/J9)</f>
        <v>784.2696629213483</v>
      </c>
      <c r="L9" s="143">
        <f>PRODUCT((F9+G9)/E9)</f>
        <v>0.44370860927152317</v>
      </c>
      <c r="M9" s="143">
        <f>PRODUCT(H9/E9)</f>
        <v>0.41721854304635764</v>
      </c>
      <c r="N9" s="143">
        <f>PRODUCT((F9+G9+H9)/E9)</f>
        <v>0.86092715231788075</v>
      </c>
      <c r="O9" s="143">
        <f>PRODUCT(I9/E9)</f>
        <v>2.3112582781456954</v>
      </c>
      <c r="Q9" s="43"/>
      <c r="R9" s="43"/>
      <c r="S9" s="43"/>
      <c r="T9" s="39" t="s">
        <v>38</v>
      </c>
      <c r="U9" s="39"/>
      <c r="V9" s="39"/>
      <c r="W9" s="39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39"/>
      <c r="AL9" s="39"/>
      <c r="AM9" s="39"/>
      <c r="AN9" s="43"/>
      <c r="AO9" s="43"/>
      <c r="AP9" s="43"/>
      <c r="AQ9" s="43"/>
      <c r="AR9" s="43"/>
      <c r="AS9" s="43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32" t="s">
        <v>109</v>
      </c>
      <c r="C10" s="133"/>
      <c r="D10" s="134"/>
      <c r="E10" s="142">
        <f>PRODUCT(E6+Q6)</f>
        <v>0</v>
      </c>
      <c r="F10" s="142">
        <f>PRODUCT(F6+R6)</f>
        <v>0</v>
      </c>
      <c r="G10" s="142">
        <f>PRODUCT(G6+S6)</f>
        <v>0</v>
      </c>
      <c r="H10" s="142">
        <f>PRODUCT(H6+T6)</f>
        <v>0</v>
      </c>
      <c r="I10" s="142">
        <f>PRODUCT(I6+U6)</f>
        <v>0</v>
      </c>
      <c r="J10" s="165">
        <v>0</v>
      </c>
      <c r="K10" s="39">
        <f>PRODUCT(K6+W6)</f>
        <v>0</v>
      </c>
      <c r="L10" s="143">
        <v>0</v>
      </c>
      <c r="M10" s="143">
        <v>0</v>
      </c>
      <c r="N10" s="143">
        <v>0</v>
      </c>
      <c r="O10" s="143">
        <v>0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37" t="s">
        <v>110</v>
      </c>
      <c r="C11" s="138"/>
      <c r="D11" s="131"/>
      <c r="E11" s="142">
        <f>PRODUCT(AA6+AM6)</f>
        <v>2</v>
      </c>
      <c r="F11" s="142">
        <f>PRODUCT(AB6+AN6)</f>
        <v>0</v>
      </c>
      <c r="G11" s="142">
        <f>PRODUCT(AC6+AO6)</f>
        <v>1</v>
      </c>
      <c r="H11" s="142">
        <f>PRODUCT(AD6+AP6)</f>
        <v>0</v>
      </c>
      <c r="I11" s="142">
        <f>PRODUCT(AE6+AQ6)</f>
        <v>6</v>
      </c>
      <c r="J11" s="165">
        <f>PRODUCT(I11/K11)</f>
        <v>0.46153846153846156</v>
      </c>
      <c r="K11" s="24">
        <f>PRODUCT(AG6+AS6)</f>
        <v>13</v>
      </c>
      <c r="L11" s="143">
        <f>PRODUCT((F11+G11)/E11)</f>
        <v>0.5</v>
      </c>
      <c r="M11" s="143">
        <f>PRODUCT(H11/E11)</f>
        <v>0</v>
      </c>
      <c r="N11" s="143">
        <f>PRODUCT((F11+G11+H11)/E11)</f>
        <v>0.5</v>
      </c>
      <c r="O11" s="143">
        <f>PRODUCT(I11/E11)</f>
        <v>3</v>
      </c>
      <c r="Q11" s="43"/>
      <c r="R11" s="43"/>
      <c r="S11" s="39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9"/>
      <c r="AL11" s="2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44" t="s">
        <v>108</v>
      </c>
      <c r="C12" s="145"/>
      <c r="D12" s="146"/>
      <c r="E12" s="142">
        <f>SUM(E9:E11)</f>
        <v>153</v>
      </c>
      <c r="F12" s="142">
        <f t="shared" ref="F12:I12" si="0">SUM(F9:F11)</f>
        <v>5</v>
      </c>
      <c r="G12" s="142">
        <f t="shared" si="0"/>
        <v>63</v>
      </c>
      <c r="H12" s="142">
        <f t="shared" si="0"/>
        <v>63</v>
      </c>
      <c r="I12" s="142">
        <f t="shared" si="0"/>
        <v>355</v>
      </c>
      <c r="J12" s="165">
        <f>PRODUCT(I12/K12)</f>
        <v>0.44526967036374143</v>
      </c>
      <c r="K12" s="39">
        <f>SUM(K9:K11)</f>
        <v>797.2696629213483</v>
      </c>
      <c r="L12" s="143">
        <f>PRODUCT((F12+G12)/E12)</f>
        <v>0.44444444444444442</v>
      </c>
      <c r="M12" s="143">
        <f>PRODUCT(H12/E12)</f>
        <v>0.41176470588235292</v>
      </c>
      <c r="N12" s="143">
        <f>PRODUCT((F12+G12+H12)/E12)</f>
        <v>0.85620915032679734</v>
      </c>
      <c r="O12" s="143">
        <f>PRODUCT(I12/E12)</f>
        <v>2.3202614379084969</v>
      </c>
      <c r="Q12" s="24"/>
      <c r="R12" s="24"/>
      <c r="S12" s="24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4"/>
      <c r="F13" s="24"/>
      <c r="G13" s="24"/>
      <c r="H13" s="24"/>
      <c r="I13" s="24"/>
      <c r="J13" s="39"/>
      <c r="K13" s="39"/>
      <c r="L13" s="24"/>
      <c r="M13" s="24"/>
      <c r="N13" s="24"/>
      <c r="O13" s="24"/>
      <c r="P13" s="39"/>
      <c r="Q13" s="39"/>
      <c r="R13" s="39"/>
      <c r="S13" s="39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24"/>
      <c r="AL177" s="24"/>
    </row>
    <row r="178" spans="12:38" x14ac:dyDescent="0.25">
      <c r="R178" s="42"/>
      <c r="S178" s="4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42"/>
      <c r="S179" s="4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R180" s="42"/>
      <c r="S180" s="4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L181"/>
      <c r="M181"/>
      <c r="N181"/>
      <c r="O181"/>
      <c r="P181"/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68" customWidth="1"/>
    <col min="2" max="2" width="27" style="66" customWidth="1"/>
    <col min="3" max="3" width="25.5703125" style="65" customWidth="1"/>
    <col min="4" max="4" width="10.5703125" style="87" customWidth="1"/>
    <col min="5" max="5" width="12.5703125" style="87" customWidth="1"/>
    <col min="6" max="6" width="0.7109375" style="42" customWidth="1"/>
    <col min="7" max="7" width="5.28515625" style="65" customWidth="1"/>
    <col min="8" max="8" width="5.140625" style="65" customWidth="1"/>
    <col min="9" max="9" width="5.42578125" style="65" customWidth="1"/>
    <col min="10" max="11" width="5.7109375" style="65" customWidth="1"/>
    <col min="12" max="12" width="6.140625" style="65" customWidth="1"/>
    <col min="13" max="16" width="4.85546875" style="65" customWidth="1"/>
    <col min="17" max="21" width="6.7109375" style="106" customWidth="1"/>
    <col min="22" max="22" width="11" style="65" customWidth="1"/>
    <col min="23" max="23" width="24.42578125" style="87" customWidth="1"/>
    <col min="24" max="24" width="9.7109375" style="65" customWidth="1"/>
    <col min="25" max="30" width="9.140625" style="4"/>
  </cols>
  <sheetData>
    <row r="1" spans="1:30" ht="18.75" x14ac:dyDescent="0.3">
      <c r="A1" s="64"/>
      <c r="B1" s="72" t="s">
        <v>51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02"/>
      <c r="R1" s="102"/>
      <c r="S1" s="102"/>
      <c r="T1" s="102"/>
      <c r="U1" s="102"/>
      <c r="V1" s="73"/>
      <c r="W1" s="74"/>
      <c r="X1" s="75"/>
      <c r="Y1" s="1"/>
      <c r="Z1" s="1"/>
      <c r="AA1" s="1"/>
      <c r="AB1" s="1"/>
      <c r="AC1" s="1"/>
      <c r="AD1" s="1"/>
    </row>
    <row r="2" spans="1:30" x14ac:dyDescent="0.25">
      <c r="A2" s="64"/>
      <c r="B2" s="179" t="s">
        <v>36</v>
      </c>
      <c r="C2" s="9" t="s">
        <v>37</v>
      </c>
      <c r="D2" s="10"/>
      <c r="E2" s="6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80"/>
      <c r="R2" s="180"/>
      <c r="S2" s="180"/>
      <c r="T2" s="180"/>
      <c r="U2" s="180"/>
      <c r="V2" s="169"/>
      <c r="W2" s="181"/>
      <c r="X2" s="182"/>
      <c r="Y2" s="1"/>
      <c r="Z2" s="1"/>
      <c r="AA2" s="1"/>
      <c r="AB2" s="1"/>
      <c r="AC2" s="1"/>
      <c r="AD2" s="1"/>
    </row>
    <row r="3" spans="1:30" x14ac:dyDescent="0.25">
      <c r="A3" s="64"/>
      <c r="B3" s="23" t="s">
        <v>124</v>
      </c>
      <c r="C3" s="23" t="s">
        <v>53</v>
      </c>
      <c r="D3" s="17" t="s">
        <v>54</v>
      </c>
      <c r="E3" s="22" t="s">
        <v>1</v>
      </c>
      <c r="F3" s="183"/>
      <c r="G3" s="19" t="s">
        <v>55</v>
      </c>
      <c r="H3" s="16" t="s">
        <v>56</v>
      </c>
      <c r="I3" s="16" t="s">
        <v>32</v>
      </c>
      <c r="J3" s="18" t="s">
        <v>57</v>
      </c>
      <c r="K3" s="18" t="s">
        <v>58</v>
      </c>
      <c r="L3" s="18" t="s">
        <v>59</v>
      </c>
      <c r="M3" s="19" t="s">
        <v>60</v>
      </c>
      <c r="N3" s="19" t="s">
        <v>31</v>
      </c>
      <c r="O3" s="16" t="s">
        <v>61</v>
      </c>
      <c r="P3" s="19" t="s">
        <v>56</v>
      </c>
      <c r="Q3" s="19" t="s">
        <v>17</v>
      </c>
      <c r="R3" s="19">
        <v>1</v>
      </c>
      <c r="S3" s="19">
        <v>2</v>
      </c>
      <c r="T3" s="19">
        <v>3</v>
      </c>
      <c r="U3" s="19" t="s">
        <v>62</v>
      </c>
      <c r="V3" s="18" t="s">
        <v>22</v>
      </c>
      <c r="W3" s="17" t="s">
        <v>63</v>
      </c>
      <c r="X3" s="17" t="s">
        <v>64</v>
      </c>
      <c r="Y3" s="1"/>
      <c r="Z3" s="1"/>
      <c r="AA3" s="1"/>
      <c r="AB3" s="1"/>
      <c r="AC3" s="1"/>
      <c r="AD3" s="1"/>
    </row>
    <row r="4" spans="1:30" x14ac:dyDescent="0.25">
      <c r="A4" s="64"/>
      <c r="B4" s="78" t="s">
        <v>125</v>
      </c>
      <c r="C4" s="79" t="s">
        <v>126</v>
      </c>
      <c r="D4" s="80" t="s">
        <v>65</v>
      </c>
      <c r="E4" s="178" t="s">
        <v>44</v>
      </c>
      <c r="F4" s="150"/>
      <c r="G4" s="82">
        <v>1</v>
      </c>
      <c r="H4" s="83"/>
      <c r="I4" s="83"/>
      <c r="J4" s="77" t="s">
        <v>129</v>
      </c>
      <c r="K4" s="77">
        <v>8</v>
      </c>
      <c r="L4" s="77"/>
      <c r="M4" s="77">
        <v>1</v>
      </c>
      <c r="N4" s="77"/>
      <c r="O4" s="82">
        <v>2</v>
      </c>
      <c r="P4" s="83"/>
      <c r="Q4" s="103" t="s">
        <v>130</v>
      </c>
      <c r="R4" s="159" t="s">
        <v>83</v>
      </c>
      <c r="S4" s="159" t="s">
        <v>95</v>
      </c>
      <c r="T4" s="159" t="s">
        <v>94</v>
      </c>
      <c r="U4" s="159" t="s">
        <v>101</v>
      </c>
      <c r="V4" s="84">
        <v>0.66700000000000004</v>
      </c>
      <c r="W4" s="79" t="s">
        <v>131</v>
      </c>
      <c r="X4" s="103" t="s">
        <v>127</v>
      </c>
      <c r="Y4" s="1"/>
      <c r="Z4" s="1"/>
      <c r="AA4" s="1"/>
      <c r="AB4" s="1"/>
      <c r="AC4" s="1"/>
      <c r="AD4" s="1"/>
    </row>
    <row r="5" spans="1:30" x14ac:dyDescent="0.25">
      <c r="A5" s="67"/>
      <c r="B5" s="166" t="s">
        <v>128</v>
      </c>
      <c r="C5" s="167" t="s">
        <v>132</v>
      </c>
      <c r="D5" s="168"/>
      <c r="E5" s="169"/>
      <c r="F5" s="170"/>
      <c r="G5" s="171"/>
      <c r="H5" s="172"/>
      <c r="I5" s="173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4"/>
      <c r="W5" s="172"/>
      <c r="X5" s="175"/>
      <c r="Y5" s="1"/>
      <c r="Z5" s="1"/>
      <c r="AA5" s="1"/>
      <c r="AB5" s="1"/>
      <c r="AC5" s="1"/>
      <c r="AD5" s="1"/>
    </row>
    <row r="6" spans="1:30" x14ac:dyDescent="0.25">
      <c r="A6" s="67"/>
      <c r="B6" s="117"/>
      <c r="C6" s="119"/>
      <c r="D6" s="176"/>
      <c r="E6" s="122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77"/>
      <c r="Y6" s="1"/>
      <c r="Z6" s="1"/>
      <c r="AA6" s="1"/>
      <c r="AB6" s="1"/>
      <c r="AC6" s="1"/>
      <c r="AD6" s="1"/>
    </row>
    <row r="7" spans="1:30" x14ac:dyDescent="0.25">
      <c r="A7" s="64"/>
      <c r="B7" s="23" t="s">
        <v>52</v>
      </c>
      <c r="C7" s="23" t="s">
        <v>53</v>
      </c>
      <c r="D7" s="17" t="s">
        <v>54</v>
      </c>
      <c r="E7" s="22" t="s">
        <v>1</v>
      </c>
      <c r="F7" s="24"/>
      <c r="G7" s="19" t="s">
        <v>55</v>
      </c>
      <c r="H7" s="16" t="s">
        <v>56</v>
      </c>
      <c r="I7" s="16" t="s">
        <v>32</v>
      </c>
      <c r="J7" s="18" t="s">
        <v>57</v>
      </c>
      <c r="K7" s="18" t="s">
        <v>58</v>
      </c>
      <c r="L7" s="18" t="s">
        <v>59</v>
      </c>
      <c r="M7" s="19" t="s">
        <v>60</v>
      </c>
      <c r="N7" s="19" t="s">
        <v>31</v>
      </c>
      <c r="O7" s="16" t="s">
        <v>61</v>
      </c>
      <c r="P7" s="19" t="s">
        <v>56</v>
      </c>
      <c r="Q7" s="97" t="s">
        <v>17</v>
      </c>
      <c r="R7" s="97">
        <v>1</v>
      </c>
      <c r="S7" s="97">
        <v>2</v>
      </c>
      <c r="T7" s="97">
        <v>3</v>
      </c>
      <c r="U7" s="97" t="s">
        <v>62</v>
      </c>
      <c r="V7" s="18" t="s">
        <v>22</v>
      </c>
      <c r="W7" s="17" t="s">
        <v>63</v>
      </c>
      <c r="X7" s="17" t="s">
        <v>64</v>
      </c>
      <c r="Y7" s="1"/>
      <c r="Z7" s="1"/>
      <c r="AA7" s="1"/>
      <c r="AB7" s="1"/>
      <c r="AC7" s="1"/>
      <c r="AD7" s="1"/>
    </row>
    <row r="8" spans="1:30" x14ac:dyDescent="0.25">
      <c r="A8" s="64"/>
      <c r="B8" s="78" t="s">
        <v>66</v>
      </c>
      <c r="C8" s="79" t="s">
        <v>67</v>
      </c>
      <c r="D8" s="80" t="s">
        <v>65</v>
      </c>
      <c r="E8" s="89" t="s">
        <v>112</v>
      </c>
      <c r="F8" s="71"/>
      <c r="G8" s="82"/>
      <c r="H8" s="83"/>
      <c r="I8" s="82">
        <v>1</v>
      </c>
      <c r="J8" s="77"/>
      <c r="K8" s="77" t="s">
        <v>68</v>
      </c>
      <c r="L8" s="77"/>
      <c r="M8" s="77">
        <v>1</v>
      </c>
      <c r="N8" s="82"/>
      <c r="O8" s="82">
        <v>1</v>
      </c>
      <c r="P8" s="82"/>
      <c r="Q8" s="103" t="s">
        <v>97</v>
      </c>
      <c r="R8" s="103" t="s">
        <v>83</v>
      </c>
      <c r="S8" s="103" t="s">
        <v>95</v>
      </c>
      <c r="T8" s="103" t="s">
        <v>98</v>
      </c>
      <c r="U8" s="103" t="s">
        <v>99</v>
      </c>
      <c r="V8" s="84">
        <v>0.25</v>
      </c>
      <c r="W8" s="78" t="s">
        <v>69</v>
      </c>
      <c r="X8" s="82">
        <v>1829</v>
      </c>
      <c r="Y8" s="1"/>
      <c r="Z8" s="1"/>
      <c r="AA8" s="1"/>
      <c r="AB8" s="1"/>
      <c r="AC8" s="1"/>
      <c r="AD8" s="1"/>
    </row>
    <row r="9" spans="1:30" x14ac:dyDescent="0.25">
      <c r="A9" s="67"/>
      <c r="B9" s="107" t="s">
        <v>92</v>
      </c>
      <c r="C9" s="108" t="s">
        <v>93</v>
      </c>
      <c r="D9" s="109" t="s">
        <v>65</v>
      </c>
      <c r="E9" s="110" t="s">
        <v>45</v>
      </c>
      <c r="F9" s="111"/>
      <c r="G9" s="112">
        <v>1</v>
      </c>
      <c r="H9" s="113"/>
      <c r="I9" s="112"/>
      <c r="J9" s="114" t="s">
        <v>100</v>
      </c>
      <c r="K9" s="114">
        <v>5</v>
      </c>
      <c r="L9" s="114"/>
      <c r="M9" s="114">
        <v>1</v>
      </c>
      <c r="N9" s="112"/>
      <c r="O9" s="113"/>
      <c r="P9" s="113">
        <v>1</v>
      </c>
      <c r="Q9" s="115" t="s">
        <v>96</v>
      </c>
      <c r="R9" s="115" t="s">
        <v>101</v>
      </c>
      <c r="S9" s="115" t="s">
        <v>83</v>
      </c>
      <c r="T9" s="115"/>
      <c r="U9" s="115" t="s">
        <v>83</v>
      </c>
      <c r="V9" s="116">
        <v>0.5</v>
      </c>
      <c r="W9" s="107" t="s">
        <v>105</v>
      </c>
      <c r="X9" s="112">
        <v>2150</v>
      </c>
      <c r="Y9" s="1"/>
      <c r="Z9" s="1"/>
      <c r="AA9" s="1"/>
      <c r="AB9" s="1"/>
      <c r="AC9" s="1"/>
      <c r="AD9" s="1"/>
    </row>
    <row r="10" spans="1:30" x14ac:dyDescent="0.25">
      <c r="A10" s="67"/>
      <c r="B10" s="23" t="s">
        <v>7</v>
      </c>
      <c r="C10" s="18"/>
      <c r="D10" s="17"/>
      <c r="E10" s="125"/>
      <c r="F10" s="81"/>
      <c r="G10" s="19">
        <v>1</v>
      </c>
      <c r="H10" s="19"/>
      <c r="I10" s="19">
        <v>1</v>
      </c>
      <c r="J10" s="18"/>
      <c r="K10" s="18"/>
      <c r="L10" s="18"/>
      <c r="M10" s="19">
        <v>2</v>
      </c>
      <c r="N10" s="19"/>
      <c r="O10" s="19">
        <v>1</v>
      </c>
      <c r="P10" s="19">
        <v>1</v>
      </c>
      <c r="Q10" s="97" t="s">
        <v>102</v>
      </c>
      <c r="R10" s="97" t="s">
        <v>104</v>
      </c>
      <c r="S10" s="97" t="s">
        <v>94</v>
      </c>
      <c r="T10" s="97" t="s">
        <v>98</v>
      </c>
      <c r="U10" s="97" t="s">
        <v>103</v>
      </c>
      <c r="V10" s="37">
        <v>0.33300000000000002</v>
      </c>
      <c r="W10" s="126"/>
      <c r="X10" s="97"/>
      <c r="Y10" s="1"/>
      <c r="Z10" s="1"/>
      <c r="AA10" s="1"/>
      <c r="AB10" s="1"/>
      <c r="AC10" s="1"/>
      <c r="AD10" s="1"/>
    </row>
    <row r="11" spans="1:30" x14ac:dyDescent="0.25">
      <c r="A11" s="67"/>
      <c r="B11" s="147"/>
      <c r="C11" s="148"/>
      <c r="D11" s="149"/>
      <c r="E11" s="150"/>
      <c r="F11" s="145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51"/>
      <c r="R11" s="151"/>
      <c r="S11" s="151"/>
      <c r="T11" s="151"/>
      <c r="U11" s="151"/>
      <c r="V11" s="148"/>
      <c r="W11" s="148"/>
      <c r="X11" s="152"/>
      <c r="Y11" s="1"/>
      <c r="Z11" s="1"/>
      <c r="AA11" s="1"/>
      <c r="AB11" s="1"/>
      <c r="AC11" s="1"/>
      <c r="AD11" s="1"/>
    </row>
    <row r="12" spans="1:30" x14ac:dyDescent="0.25">
      <c r="A12" s="64"/>
      <c r="B12" s="153" t="s">
        <v>113</v>
      </c>
      <c r="C12" s="23" t="s">
        <v>53</v>
      </c>
      <c r="D12" s="154" t="s">
        <v>54</v>
      </c>
      <c r="E12" s="155" t="s">
        <v>1</v>
      </c>
      <c r="F12" s="24"/>
      <c r="G12" s="135" t="s">
        <v>55</v>
      </c>
      <c r="H12" s="156" t="s">
        <v>56</v>
      </c>
      <c r="I12" s="156" t="s">
        <v>32</v>
      </c>
      <c r="J12" s="18" t="s">
        <v>57</v>
      </c>
      <c r="K12" s="157" t="s">
        <v>58</v>
      </c>
      <c r="L12" s="157" t="s">
        <v>59</v>
      </c>
      <c r="M12" s="135" t="s">
        <v>60</v>
      </c>
      <c r="N12" s="135" t="s">
        <v>31</v>
      </c>
      <c r="O12" s="156" t="s">
        <v>61</v>
      </c>
      <c r="P12" s="135" t="s">
        <v>56</v>
      </c>
      <c r="Q12" s="158" t="s">
        <v>17</v>
      </c>
      <c r="R12" s="158">
        <v>1</v>
      </c>
      <c r="S12" s="158">
        <v>2</v>
      </c>
      <c r="T12" s="158">
        <v>3</v>
      </c>
      <c r="U12" s="158" t="s">
        <v>62</v>
      </c>
      <c r="V12" s="18" t="s">
        <v>22</v>
      </c>
      <c r="W12" s="17" t="s">
        <v>63</v>
      </c>
      <c r="X12" s="17" t="s">
        <v>64</v>
      </c>
      <c r="Y12" s="1"/>
      <c r="Z12" s="1"/>
      <c r="AA12" s="1"/>
      <c r="AB12" s="1"/>
      <c r="AC12" s="1"/>
      <c r="AD12" s="1"/>
    </row>
    <row r="13" spans="1:30" x14ac:dyDescent="0.25">
      <c r="A13" s="67"/>
      <c r="B13" s="78" t="s">
        <v>114</v>
      </c>
      <c r="C13" s="79" t="s">
        <v>116</v>
      </c>
      <c r="D13" s="80" t="s">
        <v>65</v>
      </c>
      <c r="E13" s="89" t="s">
        <v>44</v>
      </c>
      <c r="F13" s="111"/>
      <c r="G13" s="82"/>
      <c r="H13" s="83"/>
      <c r="I13" s="82">
        <v>1</v>
      </c>
      <c r="J13" s="77" t="s">
        <v>100</v>
      </c>
      <c r="K13" s="77">
        <v>8</v>
      </c>
      <c r="L13" s="77"/>
      <c r="M13" s="77">
        <v>1</v>
      </c>
      <c r="N13" s="82"/>
      <c r="O13" s="83"/>
      <c r="P13" s="83"/>
      <c r="Q13" s="159" t="s">
        <v>103</v>
      </c>
      <c r="R13" s="159" t="s">
        <v>83</v>
      </c>
      <c r="S13" s="159"/>
      <c r="T13" s="159" t="s">
        <v>94</v>
      </c>
      <c r="U13" s="159" t="s">
        <v>83</v>
      </c>
      <c r="V13" s="84">
        <v>0.25</v>
      </c>
      <c r="W13" s="78" t="s">
        <v>69</v>
      </c>
      <c r="X13" s="82">
        <v>1468</v>
      </c>
      <c r="Y13" s="1"/>
      <c r="Z13" s="1"/>
      <c r="AA13" s="1"/>
      <c r="AB13" s="1"/>
      <c r="AC13" s="1"/>
      <c r="AD13" s="1"/>
    </row>
    <row r="14" spans="1:30" x14ac:dyDescent="0.25">
      <c r="A14" s="67"/>
      <c r="B14" s="117"/>
      <c r="C14" s="118"/>
      <c r="D14" s="119"/>
      <c r="E14" s="120"/>
      <c r="F14" s="121"/>
      <c r="G14" s="118"/>
      <c r="H14" s="118"/>
      <c r="I14" s="118"/>
      <c r="J14" s="122"/>
      <c r="K14" s="122"/>
      <c r="L14" s="122"/>
      <c r="M14" s="118"/>
      <c r="N14" s="118"/>
      <c r="O14" s="118"/>
      <c r="P14" s="118"/>
      <c r="Q14" s="123"/>
      <c r="R14" s="123"/>
      <c r="S14" s="123"/>
      <c r="T14" s="123"/>
      <c r="U14" s="123"/>
      <c r="V14" s="118"/>
      <c r="W14" s="119"/>
      <c r="X14" s="124"/>
      <c r="Y14" s="1"/>
      <c r="Z14" s="1"/>
      <c r="AA14" s="1"/>
      <c r="AB14" s="1"/>
      <c r="AC14" s="1"/>
      <c r="AD14" s="1"/>
    </row>
    <row r="15" spans="1:30" x14ac:dyDescent="0.25">
      <c r="A15" s="67"/>
      <c r="B15" s="85"/>
      <c r="C15" s="39"/>
      <c r="D15" s="85"/>
      <c r="E15" s="86"/>
      <c r="G15" s="39"/>
      <c r="H15" s="43"/>
      <c r="I15" s="39"/>
      <c r="J15" s="24"/>
      <c r="K15" s="24"/>
      <c r="L15" s="24"/>
      <c r="M15" s="39"/>
      <c r="N15" s="39"/>
      <c r="O15" s="39"/>
      <c r="P15" s="39"/>
      <c r="Q15" s="104"/>
      <c r="R15" s="104"/>
      <c r="S15" s="104"/>
      <c r="T15" s="104"/>
      <c r="U15" s="104"/>
      <c r="V15" s="39"/>
      <c r="W15" s="85"/>
      <c r="X15" s="39"/>
      <c r="Y15" s="1"/>
      <c r="Z15" s="1"/>
      <c r="AA15" s="1"/>
      <c r="AB15" s="1"/>
      <c r="AC15" s="1"/>
      <c r="AD15" s="1"/>
    </row>
    <row r="16" spans="1:30" x14ac:dyDescent="0.25">
      <c r="A16" s="67"/>
      <c r="B16" s="85"/>
      <c r="C16" s="39"/>
      <c r="D16" s="85"/>
      <c r="E16" s="86"/>
      <c r="G16" s="39"/>
      <c r="H16" s="43"/>
      <c r="I16" s="39"/>
      <c r="J16" s="24"/>
      <c r="K16" s="24"/>
      <c r="L16" s="24"/>
      <c r="M16" s="39"/>
      <c r="N16" s="39"/>
      <c r="O16" s="39"/>
      <c r="P16" s="39"/>
      <c r="Q16" s="104"/>
      <c r="R16" s="104"/>
      <c r="S16" s="104"/>
      <c r="T16" s="104"/>
      <c r="U16" s="104"/>
      <c r="V16" s="39"/>
      <c r="W16" s="85"/>
      <c r="X16" s="39"/>
      <c r="Y16" s="1"/>
      <c r="Z16" s="1"/>
      <c r="AA16" s="1"/>
      <c r="AB16" s="1"/>
      <c r="AC16" s="1"/>
      <c r="AD16" s="1"/>
    </row>
    <row r="17" spans="1:30" x14ac:dyDescent="0.25">
      <c r="A17" s="67"/>
      <c r="B17" s="85"/>
      <c r="C17" s="39"/>
      <c r="D17" s="85"/>
      <c r="E17" s="86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04"/>
      <c r="R17" s="104"/>
      <c r="S17" s="104"/>
      <c r="T17" s="104"/>
      <c r="U17" s="104"/>
      <c r="V17" s="39"/>
      <c r="W17" s="85"/>
      <c r="X17" s="39"/>
      <c r="Y17" s="1"/>
      <c r="Z17" s="1"/>
      <c r="AA17" s="1"/>
      <c r="AB17" s="1"/>
      <c r="AC17" s="1"/>
      <c r="AD17" s="1"/>
    </row>
    <row r="18" spans="1:30" x14ac:dyDescent="0.25">
      <c r="A18" s="67"/>
      <c r="B18" s="85"/>
      <c r="C18" s="39"/>
      <c r="D18" s="85"/>
      <c r="E18" s="86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04"/>
      <c r="R18" s="104"/>
      <c r="S18" s="104"/>
      <c r="T18" s="104"/>
      <c r="U18" s="104"/>
      <c r="V18" s="39"/>
      <c r="W18" s="85"/>
      <c r="X18" s="39"/>
      <c r="Y18" s="1"/>
      <c r="Z18" s="1"/>
      <c r="AA18" s="1"/>
      <c r="AB18" s="1"/>
      <c r="AC18" s="1"/>
      <c r="AD18" s="1"/>
    </row>
    <row r="19" spans="1:30" x14ac:dyDescent="0.25">
      <c r="A19" s="67"/>
      <c r="B19" s="85"/>
      <c r="C19" s="39"/>
      <c r="D19" s="85"/>
      <c r="E19" s="86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04"/>
      <c r="R19" s="104"/>
      <c r="S19" s="104"/>
      <c r="T19" s="104"/>
      <c r="U19" s="104"/>
      <c r="V19" s="39"/>
      <c r="W19" s="85"/>
      <c r="X19" s="39"/>
      <c r="Y19" s="1"/>
      <c r="Z19" s="1"/>
      <c r="AA19" s="1"/>
      <c r="AB19" s="1"/>
      <c r="AC19" s="1"/>
      <c r="AD19" s="1"/>
    </row>
    <row r="20" spans="1:30" x14ac:dyDescent="0.25">
      <c r="A20" s="67"/>
      <c r="B20" s="85"/>
      <c r="C20" s="39"/>
      <c r="D20" s="85"/>
      <c r="E20" s="86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04"/>
      <c r="R20" s="104"/>
      <c r="S20" s="104"/>
      <c r="T20" s="104"/>
      <c r="U20" s="104"/>
      <c r="V20" s="39"/>
      <c r="W20" s="85"/>
      <c r="X20" s="39"/>
      <c r="Y20" s="1"/>
      <c r="Z20" s="1"/>
      <c r="AA20" s="1"/>
      <c r="AB20" s="1"/>
      <c r="AC20" s="1"/>
      <c r="AD20" s="1"/>
    </row>
    <row r="21" spans="1:30" x14ac:dyDescent="0.25">
      <c r="A21" s="67"/>
      <c r="B21" s="85"/>
      <c r="C21" s="39"/>
      <c r="D21" s="85"/>
      <c r="E21" s="86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04"/>
      <c r="R21" s="104"/>
      <c r="S21" s="104"/>
      <c r="T21" s="104"/>
      <c r="U21" s="104"/>
      <c r="V21" s="39"/>
      <c r="W21" s="85"/>
      <c r="X21" s="39"/>
      <c r="Y21" s="1"/>
      <c r="Z21" s="1"/>
      <c r="AA21" s="1"/>
      <c r="AB21" s="1"/>
      <c r="AC21" s="1"/>
      <c r="AD21" s="1"/>
    </row>
    <row r="22" spans="1:30" x14ac:dyDescent="0.25">
      <c r="A22" s="67"/>
      <c r="B22" s="85"/>
      <c r="C22" s="39"/>
      <c r="D22" s="85"/>
      <c r="E22" s="86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04"/>
      <c r="R22" s="104"/>
      <c r="S22" s="104"/>
      <c r="T22" s="104"/>
      <c r="U22" s="104"/>
      <c r="V22" s="39"/>
      <c r="W22" s="85"/>
      <c r="X22" s="39"/>
      <c r="Y22" s="1"/>
      <c r="Z22" s="1"/>
      <c r="AA22" s="1"/>
      <c r="AB22" s="1"/>
      <c r="AC22" s="1"/>
      <c r="AD22" s="1"/>
    </row>
    <row r="23" spans="1:30" x14ac:dyDescent="0.25">
      <c r="A23" s="67"/>
      <c r="B23" s="85"/>
      <c r="C23" s="39"/>
      <c r="D23" s="85"/>
      <c r="E23" s="86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04"/>
      <c r="R23" s="104"/>
      <c r="S23" s="104"/>
      <c r="T23" s="104"/>
      <c r="U23" s="104"/>
      <c r="V23" s="39"/>
      <c r="W23" s="85"/>
      <c r="X23" s="39"/>
      <c r="Y23" s="1"/>
      <c r="Z23" s="1"/>
      <c r="AA23" s="1"/>
      <c r="AB23" s="1"/>
      <c r="AC23" s="1"/>
      <c r="AD23" s="1"/>
    </row>
    <row r="24" spans="1:30" x14ac:dyDescent="0.25">
      <c r="A24" s="67"/>
      <c r="B24" s="85"/>
      <c r="C24" s="39"/>
      <c r="D24" s="85"/>
      <c r="E24" s="86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04"/>
      <c r="R24" s="104"/>
      <c r="S24" s="104"/>
      <c r="T24" s="104"/>
      <c r="U24" s="104"/>
      <c r="V24" s="39"/>
      <c r="W24" s="85"/>
      <c r="X24" s="39"/>
      <c r="Y24" s="1"/>
      <c r="Z24" s="1"/>
      <c r="AA24" s="1"/>
      <c r="AB24" s="1"/>
      <c r="AC24" s="1"/>
      <c r="AD24" s="1"/>
    </row>
    <row r="25" spans="1:30" x14ac:dyDescent="0.25">
      <c r="A25" s="67"/>
      <c r="B25" s="85"/>
      <c r="C25" s="39"/>
      <c r="D25" s="85"/>
      <c r="E25" s="86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04"/>
      <c r="R25" s="104"/>
      <c r="S25" s="104"/>
      <c r="T25" s="104"/>
      <c r="U25" s="104"/>
      <c r="V25" s="39"/>
      <c r="W25" s="85"/>
      <c r="X25" s="39"/>
      <c r="Y25" s="1"/>
      <c r="Z25" s="1"/>
      <c r="AA25" s="1"/>
      <c r="AB25" s="1"/>
      <c r="AC25" s="1"/>
      <c r="AD25" s="1"/>
    </row>
    <row r="26" spans="1:30" x14ac:dyDescent="0.25">
      <c r="A26" s="67"/>
      <c r="B26" s="85"/>
      <c r="C26" s="39"/>
      <c r="D26" s="85"/>
      <c r="E26" s="86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04"/>
      <c r="R26" s="104"/>
      <c r="S26" s="104"/>
      <c r="T26" s="104"/>
      <c r="U26" s="104"/>
      <c r="V26" s="39"/>
      <c r="W26" s="85"/>
      <c r="X26" s="39"/>
      <c r="Y26" s="1"/>
      <c r="Z26" s="1"/>
      <c r="AA26" s="1"/>
      <c r="AB26" s="1"/>
      <c r="AC26" s="1"/>
      <c r="AD26" s="1"/>
    </row>
    <row r="27" spans="1:30" x14ac:dyDescent="0.25">
      <c r="A27" s="67"/>
      <c r="B27" s="85"/>
      <c r="C27" s="39"/>
      <c r="D27" s="85"/>
      <c r="E27" s="86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04"/>
      <c r="R27" s="104"/>
      <c r="S27" s="104"/>
      <c r="T27" s="104"/>
      <c r="U27" s="104"/>
      <c r="V27" s="39"/>
      <c r="W27" s="85"/>
      <c r="X27" s="39"/>
      <c r="Y27" s="1"/>
      <c r="Z27" s="1"/>
      <c r="AA27" s="1"/>
      <c r="AB27" s="1"/>
      <c r="AC27" s="1"/>
      <c r="AD27" s="1"/>
    </row>
    <row r="28" spans="1:30" x14ac:dyDescent="0.25">
      <c r="A28" s="67"/>
      <c r="B28" s="85"/>
      <c r="C28" s="39"/>
      <c r="D28" s="85"/>
      <c r="E28" s="86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04"/>
      <c r="R28" s="104"/>
      <c r="S28" s="104"/>
      <c r="T28" s="104"/>
      <c r="U28" s="104"/>
      <c r="V28" s="39"/>
      <c r="W28" s="85"/>
      <c r="X28" s="39"/>
      <c r="Y28" s="1"/>
      <c r="Z28" s="1"/>
      <c r="AA28" s="1"/>
      <c r="AB28" s="1"/>
      <c r="AC28" s="1"/>
      <c r="AD28" s="1"/>
    </row>
    <row r="29" spans="1:30" x14ac:dyDescent="0.25">
      <c r="A29" s="67"/>
      <c r="B29" s="85"/>
      <c r="C29" s="39"/>
      <c r="D29" s="85"/>
      <c r="E29" s="86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04"/>
      <c r="R29" s="104"/>
      <c r="S29" s="104"/>
      <c r="T29" s="104"/>
      <c r="U29" s="104"/>
      <c r="V29" s="39"/>
      <c r="W29" s="85"/>
      <c r="X29" s="39"/>
      <c r="Y29" s="1"/>
      <c r="Z29" s="1"/>
      <c r="AA29" s="1"/>
      <c r="AB29" s="1"/>
      <c r="AC29" s="1"/>
      <c r="AD29" s="1"/>
    </row>
    <row r="30" spans="1:30" x14ac:dyDescent="0.25">
      <c r="A30" s="67"/>
      <c r="B30" s="85"/>
      <c r="C30" s="39"/>
      <c r="D30" s="85"/>
      <c r="E30" s="86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04"/>
      <c r="R30" s="104"/>
      <c r="S30" s="104"/>
      <c r="T30" s="104"/>
      <c r="U30" s="104"/>
      <c r="V30" s="39"/>
      <c r="W30" s="85"/>
      <c r="X30" s="39"/>
      <c r="Y30" s="1"/>
      <c r="Z30" s="1"/>
      <c r="AA30" s="1"/>
      <c r="AB30" s="1"/>
      <c r="AC30" s="1"/>
      <c r="AD30" s="1"/>
    </row>
    <row r="31" spans="1:30" x14ac:dyDescent="0.25">
      <c r="A31" s="67"/>
      <c r="B31" s="85"/>
      <c r="C31" s="39"/>
      <c r="D31" s="85"/>
      <c r="E31" s="86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04"/>
      <c r="R31" s="104"/>
      <c r="S31" s="104"/>
      <c r="T31" s="104"/>
      <c r="U31" s="104"/>
      <c r="V31" s="39"/>
      <c r="W31" s="85"/>
      <c r="X31" s="39"/>
      <c r="Y31" s="1"/>
      <c r="Z31" s="1"/>
      <c r="AA31" s="1"/>
      <c r="AB31" s="1"/>
      <c r="AC31" s="1"/>
      <c r="AD31" s="1"/>
    </row>
    <row r="32" spans="1:30" x14ac:dyDescent="0.25">
      <c r="A32" s="67"/>
      <c r="B32" s="85"/>
      <c r="C32" s="39"/>
      <c r="D32" s="85"/>
      <c r="E32" s="86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04"/>
      <c r="R32" s="104"/>
      <c r="S32" s="104"/>
      <c r="T32" s="104"/>
      <c r="U32" s="104"/>
      <c r="V32" s="39"/>
      <c r="W32" s="85"/>
      <c r="X32" s="39"/>
      <c r="Y32" s="1"/>
      <c r="Z32" s="1"/>
      <c r="AA32" s="1"/>
      <c r="AB32" s="1"/>
      <c r="AC32" s="1"/>
      <c r="AD32" s="1"/>
    </row>
    <row r="33" spans="1:30" x14ac:dyDescent="0.25">
      <c r="A33" s="67"/>
      <c r="B33" s="85"/>
      <c r="C33" s="39"/>
      <c r="D33" s="85"/>
      <c r="E33" s="86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04"/>
      <c r="R33" s="104"/>
      <c r="S33" s="104"/>
      <c r="T33" s="104"/>
      <c r="U33" s="104"/>
      <c r="V33" s="39"/>
      <c r="W33" s="85"/>
      <c r="X33" s="39"/>
      <c r="Y33" s="1"/>
      <c r="Z33" s="1"/>
      <c r="AA33" s="1"/>
      <c r="AB33" s="1"/>
      <c r="AC33" s="1"/>
      <c r="AD33" s="1"/>
    </row>
    <row r="34" spans="1:30" x14ac:dyDescent="0.25">
      <c r="A34" s="67"/>
      <c r="B34" s="85"/>
      <c r="C34" s="39"/>
      <c r="D34" s="85"/>
      <c r="E34" s="86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04"/>
      <c r="R34" s="104"/>
      <c r="S34" s="104"/>
      <c r="T34" s="104"/>
      <c r="U34" s="104"/>
      <c r="V34" s="39"/>
      <c r="W34" s="85"/>
      <c r="X34" s="39"/>
      <c r="Y34" s="1"/>
      <c r="Z34" s="1"/>
      <c r="AA34" s="1"/>
      <c r="AB34" s="1"/>
      <c r="AC34" s="1"/>
      <c r="AD34" s="1"/>
    </row>
    <row r="35" spans="1:30" x14ac:dyDescent="0.25">
      <c r="A35" s="67"/>
      <c r="B35" s="85"/>
      <c r="C35" s="39"/>
      <c r="D35" s="85"/>
      <c r="E35" s="86"/>
      <c r="G35" s="39"/>
      <c r="H35" s="43"/>
      <c r="I35" s="39"/>
      <c r="J35" s="24"/>
      <c r="K35" s="24"/>
      <c r="L35" s="24"/>
      <c r="M35" s="39"/>
      <c r="N35" s="39"/>
      <c r="O35" s="39"/>
      <c r="P35" s="39"/>
      <c r="Q35" s="104"/>
      <c r="R35" s="104"/>
      <c r="S35" s="104"/>
      <c r="T35" s="104"/>
      <c r="U35" s="104"/>
      <c r="V35" s="39"/>
      <c r="W35" s="85"/>
      <c r="X35" s="39"/>
      <c r="Y35" s="1"/>
      <c r="Z35" s="1"/>
      <c r="AA35" s="1"/>
      <c r="AB35" s="1"/>
      <c r="AC35" s="1"/>
      <c r="AD35" s="1"/>
    </row>
    <row r="36" spans="1:30" x14ac:dyDescent="0.25">
      <c r="A36" s="67"/>
      <c r="B36" s="85"/>
      <c r="C36" s="39"/>
      <c r="D36" s="85"/>
      <c r="E36" s="86"/>
      <c r="G36" s="39"/>
      <c r="H36" s="43"/>
      <c r="I36" s="39"/>
      <c r="J36" s="24"/>
      <c r="K36" s="24"/>
      <c r="L36" s="24"/>
      <c r="M36" s="39"/>
      <c r="N36" s="39"/>
      <c r="O36" s="39"/>
      <c r="P36" s="39"/>
      <c r="Q36" s="104"/>
      <c r="R36" s="104"/>
      <c r="S36" s="104"/>
      <c r="T36" s="104"/>
      <c r="U36" s="104"/>
      <c r="V36" s="39"/>
      <c r="W36" s="85"/>
      <c r="X36" s="39"/>
      <c r="Y36" s="1"/>
      <c r="Z36" s="1"/>
      <c r="AA36" s="1"/>
      <c r="AB36" s="1"/>
      <c r="AC36" s="1"/>
      <c r="AD36" s="1"/>
    </row>
    <row r="37" spans="1:30" x14ac:dyDescent="0.25">
      <c r="A37" s="67"/>
      <c r="B37" s="85"/>
      <c r="C37" s="39"/>
      <c r="D37" s="85"/>
      <c r="E37" s="86"/>
      <c r="G37" s="39"/>
      <c r="H37" s="43"/>
      <c r="I37" s="39"/>
      <c r="J37" s="24"/>
      <c r="K37" s="24"/>
      <c r="L37" s="24"/>
      <c r="M37" s="39"/>
      <c r="N37" s="39"/>
      <c r="O37" s="39"/>
      <c r="P37" s="39"/>
      <c r="Q37" s="104"/>
      <c r="R37" s="104"/>
      <c r="S37" s="104"/>
      <c r="T37" s="104"/>
      <c r="U37" s="104"/>
      <c r="V37" s="39"/>
      <c r="W37" s="85"/>
      <c r="X37" s="39"/>
      <c r="Y37" s="1"/>
      <c r="Z37" s="1"/>
      <c r="AA37" s="1"/>
      <c r="AB37" s="1"/>
      <c r="AC37" s="1"/>
      <c r="AD37" s="1"/>
    </row>
    <row r="38" spans="1:30" x14ac:dyDescent="0.25">
      <c r="A38" s="67"/>
      <c r="B38" s="85"/>
      <c r="C38" s="39"/>
      <c r="D38" s="85"/>
      <c r="E38" s="86"/>
      <c r="G38" s="39"/>
      <c r="H38" s="43"/>
      <c r="I38" s="39"/>
      <c r="J38" s="24"/>
      <c r="K38" s="24"/>
      <c r="L38" s="24"/>
      <c r="M38" s="39"/>
      <c r="N38" s="39"/>
      <c r="O38" s="39"/>
      <c r="P38" s="39"/>
      <c r="Q38" s="104"/>
      <c r="R38" s="104"/>
      <c r="S38" s="104"/>
      <c r="T38" s="104"/>
      <c r="U38" s="104"/>
      <c r="V38" s="39"/>
      <c r="W38" s="85"/>
      <c r="X38" s="39"/>
      <c r="Y38" s="1"/>
      <c r="Z38" s="1"/>
      <c r="AA38" s="1"/>
      <c r="AB38" s="1"/>
      <c r="AC38" s="1"/>
      <c r="AD38" s="1"/>
    </row>
    <row r="39" spans="1:30" x14ac:dyDescent="0.25">
      <c r="A39" s="67"/>
      <c r="B39" s="85"/>
      <c r="C39" s="39"/>
      <c r="D39" s="85"/>
      <c r="E39" s="85"/>
      <c r="F39" s="24"/>
      <c r="G39" s="39"/>
      <c r="H39" s="43"/>
      <c r="I39" s="39"/>
      <c r="J39" s="24"/>
      <c r="K39" s="24"/>
      <c r="L39" s="24"/>
      <c r="M39" s="24"/>
      <c r="N39" s="63"/>
      <c r="O39" s="63"/>
      <c r="P39" s="24"/>
      <c r="Q39" s="105"/>
      <c r="R39" s="105"/>
      <c r="S39" s="105"/>
      <c r="T39" s="105"/>
      <c r="U39" s="105"/>
      <c r="V39" s="24"/>
      <c r="W39" s="85"/>
      <c r="X39" s="24"/>
      <c r="Y39" s="1"/>
      <c r="Z39" s="1"/>
      <c r="AA39" s="1"/>
      <c r="AB39" s="1"/>
      <c r="AC39" s="1"/>
      <c r="AD39" s="1"/>
    </row>
    <row r="40" spans="1:30" x14ac:dyDescent="0.25">
      <c r="A40" s="67"/>
      <c r="B40" s="85"/>
      <c r="C40" s="39"/>
      <c r="D40" s="85"/>
      <c r="E40" s="85"/>
      <c r="F40" s="24"/>
      <c r="G40" s="39"/>
      <c r="H40" s="43"/>
      <c r="I40" s="39"/>
      <c r="J40" s="24"/>
      <c r="K40" s="24"/>
      <c r="L40" s="24"/>
      <c r="M40" s="24"/>
      <c r="N40" s="63"/>
      <c r="O40" s="63"/>
      <c r="P40" s="24"/>
      <c r="Q40" s="105"/>
      <c r="R40" s="105"/>
      <c r="S40" s="105"/>
      <c r="T40" s="105"/>
      <c r="U40" s="105"/>
      <c r="V40" s="24"/>
      <c r="W40" s="85"/>
      <c r="X40" s="24"/>
      <c r="Y40" s="1"/>
      <c r="Z40" s="1"/>
      <c r="AA40" s="1"/>
      <c r="AB40" s="1"/>
      <c r="AC40" s="1"/>
      <c r="AD40" s="1"/>
    </row>
    <row r="41" spans="1:30" x14ac:dyDescent="0.25">
      <c r="A41" s="67"/>
      <c r="B41" s="85"/>
      <c r="C41" s="39"/>
      <c r="D41" s="85"/>
      <c r="E41" s="85"/>
      <c r="F41" s="24"/>
      <c r="G41" s="39"/>
      <c r="H41" s="43"/>
      <c r="I41" s="39"/>
      <c r="J41" s="24"/>
      <c r="K41" s="24"/>
      <c r="L41" s="24"/>
      <c r="M41" s="24"/>
      <c r="N41" s="63"/>
      <c r="O41" s="63"/>
      <c r="P41" s="24"/>
      <c r="Q41" s="105"/>
      <c r="R41" s="105"/>
      <c r="S41" s="105"/>
      <c r="T41" s="105"/>
      <c r="U41" s="105"/>
      <c r="V41" s="24"/>
      <c r="W41" s="85"/>
      <c r="X41" s="24"/>
      <c r="Y41" s="1"/>
      <c r="Z41" s="1"/>
      <c r="AA41" s="1"/>
      <c r="AB41" s="1"/>
      <c r="AC41" s="1"/>
      <c r="AD41" s="1"/>
    </row>
    <row r="42" spans="1:30" x14ac:dyDescent="0.25">
      <c r="A42" s="67"/>
      <c r="B42" s="85"/>
      <c r="C42" s="39"/>
      <c r="D42" s="85"/>
      <c r="E42" s="85"/>
      <c r="F42" s="24"/>
      <c r="G42" s="39"/>
      <c r="H42" s="43"/>
      <c r="I42" s="39"/>
      <c r="J42" s="24"/>
      <c r="K42" s="24"/>
      <c r="L42" s="24"/>
      <c r="M42" s="24"/>
      <c r="N42" s="63"/>
      <c r="O42" s="63"/>
      <c r="P42" s="24"/>
      <c r="Q42" s="105"/>
      <c r="R42" s="105"/>
      <c r="S42" s="105"/>
      <c r="T42" s="105"/>
      <c r="U42" s="105"/>
      <c r="V42" s="24"/>
      <c r="W42" s="85"/>
      <c r="X42" s="24"/>
      <c r="Y42" s="1"/>
      <c r="Z42" s="1"/>
      <c r="AA42" s="1"/>
      <c r="AB42" s="1"/>
      <c r="AC42" s="1"/>
      <c r="AD42" s="1"/>
    </row>
    <row r="43" spans="1:30" x14ac:dyDescent="0.25">
      <c r="A43" s="67"/>
      <c r="B43" s="85"/>
      <c r="C43" s="39"/>
      <c r="D43" s="85"/>
      <c r="E43" s="85"/>
      <c r="F43" s="24"/>
      <c r="G43" s="39"/>
      <c r="H43" s="43"/>
      <c r="I43" s="39"/>
      <c r="J43" s="24"/>
      <c r="K43" s="24"/>
      <c r="L43" s="24"/>
      <c r="M43" s="24"/>
      <c r="N43" s="63"/>
      <c r="O43" s="63"/>
      <c r="P43" s="24"/>
      <c r="Q43" s="105"/>
      <c r="R43" s="105"/>
      <c r="S43" s="105"/>
      <c r="T43" s="105"/>
      <c r="U43" s="105"/>
      <c r="V43" s="24"/>
      <c r="W43" s="85"/>
      <c r="X43" s="24"/>
      <c r="Y43" s="1"/>
      <c r="Z43" s="1"/>
      <c r="AA43" s="1"/>
      <c r="AB43" s="1"/>
      <c r="AC43" s="1"/>
      <c r="AD43" s="1"/>
    </row>
    <row r="44" spans="1:30" x14ac:dyDescent="0.25">
      <c r="A44" s="67"/>
      <c r="B44" s="85"/>
      <c r="C44" s="39"/>
      <c r="D44" s="85"/>
      <c r="E44" s="85"/>
      <c r="F44" s="24"/>
      <c r="G44" s="39"/>
      <c r="H44" s="43"/>
      <c r="I44" s="39"/>
      <c r="J44" s="24"/>
      <c r="K44" s="24"/>
      <c r="L44" s="24"/>
      <c r="M44" s="24"/>
      <c r="N44" s="63"/>
      <c r="O44" s="63"/>
      <c r="P44" s="24"/>
      <c r="Q44" s="105"/>
      <c r="R44" s="105"/>
      <c r="S44" s="105"/>
      <c r="T44" s="105"/>
      <c r="U44" s="105"/>
      <c r="V44" s="24"/>
      <c r="W44" s="85"/>
      <c r="X44" s="24"/>
      <c r="Y44" s="1"/>
      <c r="Z44" s="1"/>
      <c r="AA44" s="1"/>
      <c r="AB44" s="1"/>
      <c r="AC44" s="1"/>
      <c r="AD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2020-09-07T07:06:42Z</dcterms:modified>
</cp:coreProperties>
</file>