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6" i="4" l="1"/>
  <c r="N16" i="4"/>
  <c r="M16" i="4"/>
  <c r="L16" i="4"/>
  <c r="K16" i="4"/>
  <c r="K19" i="4" s="1"/>
  <c r="AS13" i="4"/>
  <c r="AQ13" i="4"/>
  <c r="AP13" i="4"/>
  <c r="AO13" i="4"/>
  <c r="AN13" i="4"/>
  <c r="AM13" i="4"/>
  <c r="AG13" i="4"/>
  <c r="AE13" i="4"/>
  <c r="AD13" i="4"/>
  <c r="H18" i="4" s="1"/>
  <c r="AC13" i="4"/>
  <c r="AB13" i="4"/>
  <c r="F18" i="4" s="1"/>
  <c r="AA13" i="4"/>
  <c r="W13" i="4"/>
  <c r="U13" i="4"/>
  <c r="T13" i="4"/>
  <c r="S13" i="4"/>
  <c r="R13" i="4"/>
  <c r="Q13" i="4"/>
  <c r="K13" i="4"/>
  <c r="K17" i="4" s="1"/>
  <c r="I13" i="4"/>
  <c r="I17" i="4" s="1"/>
  <c r="O17" i="4" s="1"/>
  <c r="H13" i="4"/>
  <c r="H17" i="4" s="1"/>
  <c r="H19" i="4" s="1"/>
  <c r="G13" i="4"/>
  <c r="G17" i="4" s="1"/>
  <c r="F13" i="4"/>
  <c r="F17" i="4" s="1"/>
  <c r="F19" i="4" s="1"/>
  <c r="E13" i="4"/>
  <c r="E17" i="4" s="1"/>
  <c r="M17" i="4" s="1"/>
  <c r="E18" i="4" l="1"/>
  <c r="G18" i="4"/>
  <c r="L17" i="4"/>
  <c r="N17" i="4"/>
  <c r="K18" i="4"/>
  <c r="G19" i="4"/>
  <c r="E19" i="4"/>
  <c r="I18" i="4"/>
  <c r="AB17" i="1"/>
  <c r="AA17" i="1"/>
  <c r="Z17" i="1"/>
  <c r="Y17" i="1"/>
  <c r="X17" i="1"/>
  <c r="W17" i="1"/>
  <c r="T17" i="1"/>
  <c r="S17" i="1"/>
  <c r="R17" i="1"/>
  <c r="Q17" i="1"/>
  <c r="P17" i="1"/>
  <c r="L19" i="4" l="1"/>
  <c r="N19" i="4"/>
  <c r="M19" i="4"/>
  <c r="I19" i="4"/>
</calcChain>
</file>

<file path=xl/sharedStrings.xml><?xml version="1.0" encoding="utf-8"?>
<sst xmlns="http://schemas.openxmlformats.org/spreadsheetml/2006/main" count="290" uniqueCount="117">
  <si>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</si>
  <si>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</si>
  <si>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</si>
  <si>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</si>
  <si>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</si>
  <si>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</si>
  <si>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</si>
  <si>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</si>
  <si>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</si>
  <si>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</si>
  <si>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</si>
  <si>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</si>
  <si>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</si>
  <si>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</si>
  <si>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</si>
  <si>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</si>
  <si>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</si>
  <si>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</si>
  <si>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</si>
  <si>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</si>
  <si>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</si>
  <si>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</si>
  <si>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</si>
  <si>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</si>
  <si>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</si>
  <si>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</si>
  <si>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</si>
  <si>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</si>
  <si>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</si>
  <si>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</si>
  <si>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</si>
  <si>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</si>
  <si>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</si>
  <si>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</si>
  <si>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Jukka-Pekka Leskinen</t>
  </si>
  <si>
    <t>9.</t>
  </si>
  <si>
    <t>KiPa</t>
  </si>
  <si>
    <t>11.</t>
  </si>
  <si>
    <t>5.</t>
  </si>
  <si>
    <t>10.</t>
  </si>
  <si>
    <t>IPV</t>
  </si>
  <si>
    <t>14.</t>
  </si>
  <si>
    <t>2.</t>
  </si>
  <si>
    <t>PuPe</t>
  </si>
  <si>
    <t>ykköspesis</t>
  </si>
  <si>
    <t>KeMu</t>
  </si>
  <si>
    <t>KPL</t>
  </si>
  <si>
    <t>1.</t>
  </si>
  <si>
    <t>05.07. 1992  SMJ - KiPa  6-5</t>
  </si>
  <si>
    <t>16.  ottelu</t>
  </si>
  <si>
    <t>20.06. 1993  KiPa - SMJ  12-2</t>
  </si>
  <si>
    <t>40.  ottelu</t>
  </si>
  <si>
    <t>05.06. 1994  KiPa - PattU  0-2  (0-4, 6-10)</t>
  </si>
  <si>
    <t>JuPa</t>
  </si>
  <si>
    <t>Seurat</t>
  </si>
  <si>
    <t>KPL = Kouvolan Pallonlyöjät  (1931)</t>
  </si>
  <si>
    <t>JuPa = Juvan Pallo  (1950)</t>
  </si>
  <si>
    <t>IPV = Imatran Pallo-Veikot  (1955)</t>
  </si>
  <si>
    <t>PuPe = Puijon Pesäpallo  (1999)</t>
  </si>
  <si>
    <t>KeMu = Kuopion Kelta-Mustat  (1950)</t>
  </si>
  <si>
    <t>30.10.1974</t>
  </si>
  <si>
    <t>YKKÖSPESIS</t>
  </si>
  <si>
    <t>KiPa = Kiteen Pallo-90  (1990)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</si>
  <si>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</si>
  <si>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</si>
  <si>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</si>
  <si>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</si>
  <si>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</si>
  <si>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</si>
  <si>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</si>
  <si>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</si>
  <si>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</si>
  <si>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</si>
  <si>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</si>
  <si>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</si>
  <si>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</si>
  <si>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1992  Seinäjoki</t>
  </si>
  <si>
    <t>Itä</t>
  </si>
  <si>
    <t>Kari-Pekka Heinonen</t>
  </si>
  <si>
    <t>B-POJAT</t>
  </si>
  <si>
    <t>06.07. 1991  Siilinjärvi</t>
  </si>
  <si>
    <t>Jussi Viljanen</t>
  </si>
  <si>
    <t>II p</t>
  </si>
  <si>
    <t>C-POJAT</t>
  </si>
  <si>
    <t>01.08. 1989  Riihimäki</t>
  </si>
  <si>
    <t xml:space="preserve">  17-2</t>
  </si>
  <si>
    <t xml:space="preserve">  11-3</t>
  </si>
  <si>
    <t>Risto Myllymäki</t>
  </si>
  <si>
    <t>17.06. 1988  Kannus</t>
  </si>
  <si>
    <t xml:space="preserve">  17-10</t>
  </si>
  <si>
    <t>500</t>
  </si>
  <si>
    <t xml:space="preserve"> ITÄ - LÄNSI - KORTTI</t>
  </si>
  <si>
    <t xml:space="preserve">  6-8</t>
  </si>
  <si>
    <t xml:space="preserve"> Arvo-ottelut</t>
  </si>
  <si>
    <t>Mitalit</t>
  </si>
  <si>
    <t>hSM</t>
  </si>
  <si>
    <t>Lyöty</t>
  </si>
  <si>
    <t>Tuotu</t>
  </si>
  <si>
    <t>1/2</t>
  </si>
  <si>
    <t>0/1</t>
  </si>
  <si>
    <t>1/4</t>
  </si>
  <si>
    <t>19 v   3 kk   0 pv</t>
  </si>
  <si>
    <t>20 v   2 kk 15 pv</t>
  </si>
  <si>
    <t>21 v   2 kk   0 pv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</si>
  <si>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</si>
  <si>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</si>
  <si>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</si>
  <si>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</si>
  <si>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</si>
  <si>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</si>
  <si>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</si>
  <si>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</si>
  <si>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</si>
  <si>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</si>
  <si>
    <t>KiPa  2</t>
  </si>
  <si>
    <t>suomensarja</t>
  </si>
  <si>
    <t>KiU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</si>
</sst>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0" fillId="0" borderId="0" xfId="0" applyFill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5" borderId="2" xfId="0" applyFont="1" applyFill="1" applyBorder="1"/>
    <xf numFmtId="0" fontId="3" fillId="2" borderId="14" xfId="0" applyFont="1" applyFill="1" applyBorder="1" applyAlignment="1">
      <alignment horizontal="center"/>
    </xf>
    <xf numFmtId="165" fontId="3" fillId="8" borderId="1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5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0" customWidth="1"/>
    <col min="16" max="20" width="5.7109375" style="74" customWidth="1"/>
    <col min="21" max="21" width="8.7109375" style="74" customWidth="1"/>
    <col min="22" max="22" width="0.7109375" style="30" customWidth="1"/>
    <col min="23" max="27" width="5.7109375" style="74" customWidth="1"/>
    <col min="28" max="28" width="8.7109375" style="74" customWidth="1"/>
    <col min="29" max="29" width="0.7109375" style="30" customWidth="1"/>
    <col min="30" max="35" width="5.7109375" style="74" customWidth="1"/>
    <col min="36" max="36" width="91.855468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/>
      <c r="F1" s="6" t="s">
        <v>60</v>
      </c>
      <c r="G1" s="5"/>
      <c r="H1" s="5"/>
      <c r="I1" s="5"/>
      <c r="J1" s="5"/>
      <c r="K1" s="3"/>
      <c r="L1" s="5"/>
      <c r="M1" s="3"/>
      <c r="N1" s="3"/>
      <c r="O1" s="7"/>
      <c r="P1" s="5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02"/>
      <c r="W2" s="22" t="s">
        <v>16</v>
      </c>
      <c r="X2" s="14"/>
      <c r="Y2" s="14"/>
      <c r="Z2" s="14"/>
      <c r="AA2" s="14"/>
      <c r="AB2" s="14"/>
      <c r="AC2" s="102"/>
      <c r="AD2" s="22" t="s">
        <v>93</v>
      </c>
      <c r="AE2" s="14"/>
      <c r="AF2" s="14"/>
      <c r="AG2" s="20"/>
      <c r="AH2" s="14" t="s">
        <v>94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95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159">
        <v>1990</v>
      </c>
      <c r="C4" s="159" t="s">
        <v>35</v>
      </c>
      <c r="D4" s="160" t="s">
        <v>114</v>
      </c>
      <c r="E4" s="153"/>
      <c r="F4" s="153" t="s">
        <v>115</v>
      </c>
      <c r="G4" s="154"/>
      <c r="H4" s="155"/>
      <c r="I4" s="159"/>
      <c r="J4" s="159"/>
      <c r="K4" s="159"/>
      <c r="L4" s="159"/>
      <c r="M4" s="159"/>
      <c r="N4" s="161"/>
      <c r="O4" s="30"/>
      <c r="P4" s="31"/>
      <c r="Q4" s="31"/>
      <c r="R4" s="31"/>
      <c r="S4" s="31"/>
      <c r="T4" s="31"/>
      <c r="U4" s="31"/>
      <c r="V4" s="30"/>
      <c r="W4" s="37"/>
      <c r="X4" s="33"/>
      <c r="Y4" s="33"/>
      <c r="Z4" s="33"/>
      <c r="AA4" s="33"/>
      <c r="AB4" s="63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159">
        <v>1991</v>
      </c>
      <c r="C5" s="159" t="s">
        <v>38</v>
      </c>
      <c r="D5" s="160" t="s">
        <v>114</v>
      </c>
      <c r="E5" s="153"/>
      <c r="F5" s="153" t="s">
        <v>115</v>
      </c>
      <c r="G5" s="154"/>
      <c r="H5" s="155"/>
      <c r="I5" s="159"/>
      <c r="J5" s="159"/>
      <c r="K5" s="159"/>
      <c r="L5" s="159"/>
      <c r="M5" s="159"/>
      <c r="N5" s="161"/>
      <c r="O5" s="30"/>
      <c r="P5" s="31"/>
      <c r="Q5" s="31"/>
      <c r="R5" s="31"/>
      <c r="S5" s="31"/>
      <c r="T5" s="31"/>
      <c r="U5" s="31"/>
      <c r="V5" s="30"/>
      <c r="W5" s="37"/>
      <c r="X5" s="33"/>
      <c r="Y5" s="33"/>
      <c r="Z5" s="33"/>
      <c r="AA5" s="33"/>
      <c r="AB5" s="63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1992</v>
      </c>
      <c r="C6" s="25" t="s">
        <v>38</v>
      </c>
      <c r="D6" s="26" t="s">
        <v>53</v>
      </c>
      <c r="E6" s="27"/>
      <c r="F6" s="27" t="s">
        <v>44</v>
      </c>
      <c r="G6" s="76"/>
      <c r="H6" s="28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37"/>
      <c r="X6" s="33"/>
      <c r="Y6" s="33"/>
      <c r="Z6" s="33"/>
      <c r="AA6" s="33"/>
      <c r="AB6" s="63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">
      <c r="A7" s="9"/>
      <c r="B7" s="31">
        <v>1992</v>
      </c>
      <c r="C7" s="31" t="s">
        <v>35</v>
      </c>
      <c r="D7" s="35" t="s">
        <v>36</v>
      </c>
      <c r="E7" s="31">
        <v>2</v>
      </c>
      <c r="F7" s="31">
        <v>0</v>
      </c>
      <c r="G7" s="32">
        <v>2</v>
      </c>
      <c r="H7" s="31">
        <v>0</v>
      </c>
      <c r="I7" s="31">
        <v>2</v>
      </c>
      <c r="J7" s="31">
        <v>0</v>
      </c>
      <c r="K7" s="31">
        <v>0</v>
      </c>
      <c r="L7" s="31">
        <v>0</v>
      </c>
      <c r="M7" s="31">
        <v>2</v>
      </c>
      <c r="N7" s="36">
        <v>0.13300000000000001</v>
      </c>
      <c r="O7" s="24"/>
      <c r="P7" s="31"/>
      <c r="Q7" s="31"/>
      <c r="R7" s="31"/>
      <c r="S7" s="31"/>
      <c r="T7" s="31"/>
      <c r="U7" s="31"/>
      <c r="V7" s="24"/>
      <c r="W7" s="37"/>
      <c r="X7" s="33"/>
      <c r="Y7" s="33"/>
      <c r="Z7" s="33"/>
      <c r="AA7" s="33"/>
      <c r="AB7" s="63"/>
      <c r="AC7" s="24"/>
      <c r="AD7" s="31"/>
      <c r="AE7" s="2"/>
      <c r="AF7" s="2"/>
      <c r="AG7" s="31"/>
      <c r="AH7" s="31"/>
      <c r="AI7" s="31"/>
      <c r="AJ7" s="9"/>
    </row>
    <row r="8" spans="1:36" s="23" customFormat="1" ht="15" customHeight="1" x14ac:dyDescent="0.2">
      <c r="A8" s="9"/>
      <c r="B8" s="31">
        <v>1993</v>
      </c>
      <c r="C8" s="31" t="s">
        <v>37</v>
      </c>
      <c r="D8" s="35" t="s">
        <v>36</v>
      </c>
      <c r="E8" s="31">
        <v>25</v>
      </c>
      <c r="F8" s="31">
        <v>0</v>
      </c>
      <c r="G8" s="32">
        <v>19</v>
      </c>
      <c r="H8" s="31">
        <v>1</v>
      </c>
      <c r="I8" s="31">
        <v>35</v>
      </c>
      <c r="J8" s="31">
        <v>1</v>
      </c>
      <c r="K8" s="31">
        <v>3</v>
      </c>
      <c r="L8" s="31">
        <v>12</v>
      </c>
      <c r="M8" s="31">
        <v>19</v>
      </c>
      <c r="N8" s="36">
        <v>0.42199999999999999</v>
      </c>
      <c r="O8" s="24"/>
      <c r="P8" s="31"/>
      <c r="Q8" s="31"/>
      <c r="R8" s="31"/>
      <c r="S8" s="31"/>
      <c r="T8" s="31"/>
      <c r="U8" s="31"/>
      <c r="V8" s="24"/>
      <c r="W8" s="37">
        <v>3</v>
      </c>
      <c r="X8" s="33">
        <v>0</v>
      </c>
      <c r="Y8" s="33">
        <v>2</v>
      </c>
      <c r="Z8" s="33">
        <v>0</v>
      </c>
      <c r="AA8" s="33">
        <v>8</v>
      </c>
      <c r="AB8" s="63">
        <v>0.4</v>
      </c>
      <c r="AC8" s="24"/>
      <c r="AD8" s="31"/>
      <c r="AE8" s="2"/>
      <c r="AF8" s="2"/>
      <c r="AG8" s="31"/>
      <c r="AH8" s="31"/>
      <c r="AI8" s="31"/>
      <c r="AJ8" s="9"/>
    </row>
    <row r="9" spans="1:36" s="23" customFormat="1" ht="15" customHeight="1" x14ac:dyDescent="0.25">
      <c r="A9" s="9"/>
      <c r="B9" s="31">
        <v>1994</v>
      </c>
      <c r="C9" s="31" t="s">
        <v>38</v>
      </c>
      <c r="D9" s="35" t="s">
        <v>36</v>
      </c>
      <c r="E9" s="31">
        <v>34</v>
      </c>
      <c r="F9" s="31">
        <v>1</v>
      </c>
      <c r="G9" s="32">
        <v>16</v>
      </c>
      <c r="H9" s="31">
        <v>6</v>
      </c>
      <c r="I9" s="31">
        <v>65</v>
      </c>
      <c r="J9" s="31">
        <v>16</v>
      </c>
      <c r="K9" s="31">
        <v>13</v>
      </c>
      <c r="L9" s="31">
        <v>19</v>
      </c>
      <c r="M9" s="31">
        <v>17</v>
      </c>
      <c r="N9" s="36">
        <v>0.36899999999999999</v>
      </c>
      <c r="O9" s="30"/>
      <c r="P9" s="31"/>
      <c r="Q9" s="31"/>
      <c r="R9" s="31"/>
      <c r="S9" s="31"/>
      <c r="T9" s="31"/>
      <c r="U9" s="31"/>
      <c r="V9" s="30"/>
      <c r="W9" s="37"/>
      <c r="X9" s="33"/>
      <c r="Y9" s="33"/>
      <c r="Z9" s="33"/>
      <c r="AA9" s="33"/>
      <c r="AB9" s="63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31">
        <v>1995</v>
      </c>
      <c r="C10" s="31" t="s">
        <v>39</v>
      </c>
      <c r="D10" s="35" t="s">
        <v>40</v>
      </c>
      <c r="E10" s="31">
        <v>29</v>
      </c>
      <c r="F10" s="31">
        <v>1</v>
      </c>
      <c r="G10" s="32">
        <v>15</v>
      </c>
      <c r="H10" s="31">
        <v>5</v>
      </c>
      <c r="I10" s="31">
        <v>82</v>
      </c>
      <c r="J10" s="31">
        <v>21</v>
      </c>
      <c r="K10" s="31">
        <v>17</v>
      </c>
      <c r="L10" s="31">
        <v>28</v>
      </c>
      <c r="M10" s="31">
        <v>16</v>
      </c>
      <c r="N10" s="36">
        <v>0.41199999999999998</v>
      </c>
      <c r="O10" s="30"/>
      <c r="P10" s="31"/>
      <c r="Q10" s="31"/>
      <c r="R10" s="31"/>
      <c r="S10" s="31"/>
      <c r="T10" s="31"/>
      <c r="U10" s="31"/>
      <c r="V10" s="30"/>
      <c r="W10" s="37">
        <v>2</v>
      </c>
      <c r="X10" s="33">
        <v>0</v>
      </c>
      <c r="Y10" s="33">
        <v>2</v>
      </c>
      <c r="Z10" s="33">
        <v>0</v>
      </c>
      <c r="AA10" s="33">
        <v>5</v>
      </c>
      <c r="AB10" s="63">
        <v>0.45500000000000002</v>
      </c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31">
        <v>1996</v>
      </c>
      <c r="C11" s="31" t="s">
        <v>41</v>
      </c>
      <c r="D11" s="35" t="s">
        <v>40</v>
      </c>
      <c r="E11" s="31">
        <v>29</v>
      </c>
      <c r="F11" s="31">
        <v>1</v>
      </c>
      <c r="G11" s="32">
        <v>9</v>
      </c>
      <c r="H11" s="31">
        <v>5</v>
      </c>
      <c r="I11" s="31">
        <v>97</v>
      </c>
      <c r="J11" s="31">
        <v>20</v>
      </c>
      <c r="K11" s="31">
        <v>35</v>
      </c>
      <c r="L11" s="31">
        <v>32</v>
      </c>
      <c r="M11" s="31">
        <v>10</v>
      </c>
      <c r="N11" s="36">
        <v>0.49</v>
      </c>
      <c r="O11" s="30"/>
      <c r="P11" s="31"/>
      <c r="Q11" s="31"/>
      <c r="R11" s="32"/>
      <c r="S11" s="31"/>
      <c r="T11" s="31"/>
      <c r="U11" s="31"/>
      <c r="V11" s="30"/>
      <c r="W11" s="37"/>
      <c r="X11" s="33"/>
      <c r="Y11" s="33"/>
      <c r="Z11" s="33"/>
      <c r="AA11" s="33"/>
      <c r="AB11" s="63"/>
      <c r="AC11" s="30"/>
      <c r="AD11" s="31"/>
      <c r="AE11" s="2"/>
      <c r="AF11" s="105"/>
      <c r="AG11" s="32"/>
      <c r="AH11" s="34"/>
      <c r="AI11" s="31"/>
      <c r="AJ11" s="9"/>
    </row>
    <row r="12" spans="1:36" s="23" customFormat="1" ht="15" customHeight="1" x14ac:dyDescent="0.25">
      <c r="A12" s="9"/>
      <c r="B12" s="25">
        <v>1997</v>
      </c>
      <c r="C12" s="25" t="s">
        <v>42</v>
      </c>
      <c r="D12" s="26" t="s">
        <v>46</v>
      </c>
      <c r="E12" s="25"/>
      <c r="F12" s="27" t="s">
        <v>44</v>
      </c>
      <c r="G12" s="76"/>
      <c r="H12" s="28"/>
      <c r="I12" s="25"/>
      <c r="J12" s="25"/>
      <c r="K12" s="25"/>
      <c r="L12" s="25"/>
      <c r="M12" s="25"/>
      <c r="N12" s="29"/>
      <c r="O12" s="30"/>
      <c r="P12" s="31"/>
      <c r="Q12" s="31"/>
      <c r="R12" s="31"/>
      <c r="S12" s="31"/>
      <c r="T12" s="31"/>
      <c r="U12" s="31"/>
      <c r="V12" s="30"/>
      <c r="W12" s="37">
        <v>4</v>
      </c>
      <c r="X12" s="37">
        <v>0</v>
      </c>
      <c r="Y12" s="33">
        <v>0</v>
      </c>
      <c r="Z12" s="37">
        <v>5</v>
      </c>
      <c r="AA12" s="37">
        <v>13</v>
      </c>
      <c r="AB12" s="63">
        <v>0.61899999999999999</v>
      </c>
      <c r="AC12" s="30"/>
      <c r="AD12" s="31"/>
      <c r="AE12" s="31"/>
      <c r="AF12" s="32"/>
      <c r="AG12" s="32"/>
      <c r="AH12" s="34"/>
      <c r="AI12" s="31"/>
      <c r="AJ12" s="9"/>
    </row>
    <row r="13" spans="1:36" s="23" customFormat="1" ht="15" customHeight="1" x14ac:dyDescent="0.25">
      <c r="A13" s="9"/>
      <c r="B13" s="25">
        <v>1998</v>
      </c>
      <c r="C13" s="25" t="s">
        <v>47</v>
      </c>
      <c r="D13" s="26" t="s">
        <v>46</v>
      </c>
      <c r="E13" s="25"/>
      <c r="F13" s="27" t="s">
        <v>44</v>
      </c>
      <c r="G13" s="76"/>
      <c r="H13" s="28"/>
      <c r="I13" s="25"/>
      <c r="J13" s="25"/>
      <c r="K13" s="25"/>
      <c r="L13" s="25"/>
      <c r="M13" s="25"/>
      <c r="N13" s="29"/>
      <c r="O13" s="30"/>
      <c r="P13" s="31"/>
      <c r="Q13" s="31"/>
      <c r="R13" s="31"/>
      <c r="S13" s="31"/>
      <c r="T13" s="31"/>
      <c r="U13" s="31"/>
      <c r="V13" s="30"/>
      <c r="W13" s="37"/>
      <c r="X13" s="33"/>
      <c r="Y13" s="33"/>
      <c r="Z13" s="33"/>
      <c r="AA13" s="33"/>
      <c r="AB13" s="63"/>
      <c r="AC13" s="30"/>
      <c r="AD13" s="31"/>
      <c r="AE13" s="2"/>
      <c r="AF13" s="105"/>
      <c r="AG13" s="32"/>
      <c r="AH13" s="34"/>
      <c r="AI13" s="31"/>
      <c r="AJ13" s="9"/>
    </row>
    <row r="14" spans="1:36" s="23" customFormat="1" ht="15" customHeight="1" x14ac:dyDescent="0.25">
      <c r="A14" s="9"/>
      <c r="B14" s="25">
        <v>1999</v>
      </c>
      <c r="C14" s="25" t="s">
        <v>39</v>
      </c>
      <c r="D14" s="26" t="s">
        <v>45</v>
      </c>
      <c r="E14" s="25"/>
      <c r="F14" s="27" t="s">
        <v>44</v>
      </c>
      <c r="G14" s="76"/>
      <c r="H14" s="28"/>
      <c r="I14" s="25"/>
      <c r="J14" s="25"/>
      <c r="K14" s="25"/>
      <c r="L14" s="25"/>
      <c r="M14" s="25"/>
      <c r="N14" s="29"/>
      <c r="O14" s="30"/>
      <c r="P14" s="31"/>
      <c r="Q14" s="31"/>
      <c r="R14" s="31"/>
      <c r="S14" s="31"/>
      <c r="T14" s="31"/>
      <c r="U14" s="31"/>
      <c r="V14" s="30"/>
      <c r="W14" s="37"/>
      <c r="X14" s="33"/>
      <c r="Y14" s="33"/>
      <c r="Z14" s="33"/>
      <c r="AA14" s="33"/>
      <c r="AB14" s="63"/>
      <c r="AC14" s="30"/>
      <c r="AD14" s="31"/>
      <c r="AE14" s="31"/>
      <c r="AF14" s="32"/>
      <c r="AG14" s="32"/>
      <c r="AH14" s="34"/>
      <c r="AI14" s="31"/>
      <c r="AJ14" s="9"/>
    </row>
    <row r="15" spans="1:36" s="23" customFormat="1" ht="15" customHeight="1" x14ac:dyDescent="0.25">
      <c r="A15" s="1"/>
      <c r="B15" s="25">
        <v>2000</v>
      </c>
      <c r="C15" s="25" t="s">
        <v>42</v>
      </c>
      <c r="D15" s="26" t="s">
        <v>43</v>
      </c>
      <c r="E15" s="25"/>
      <c r="F15" s="27" t="s">
        <v>44</v>
      </c>
      <c r="G15" s="76"/>
      <c r="H15" s="28"/>
      <c r="I15" s="25"/>
      <c r="J15" s="25"/>
      <c r="K15" s="25"/>
      <c r="L15" s="25"/>
      <c r="M15" s="25"/>
      <c r="N15" s="29"/>
      <c r="O15" s="30"/>
      <c r="P15" s="31"/>
      <c r="Q15" s="31"/>
      <c r="R15" s="31"/>
      <c r="S15" s="31"/>
      <c r="T15" s="31"/>
      <c r="U15" s="31"/>
      <c r="V15" s="30"/>
      <c r="W15" s="37">
        <v>7</v>
      </c>
      <c r="X15" s="33">
        <v>1</v>
      </c>
      <c r="Y15" s="33">
        <v>7</v>
      </c>
      <c r="Z15" s="33">
        <v>3</v>
      </c>
      <c r="AA15" s="33">
        <v>34</v>
      </c>
      <c r="AB15" s="63">
        <v>0.60699999999999998</v>
      </c>
      <c r="AC15" s="30"/>
      <c r="AD15" s="31"/>
      <c r="AE15" s="2"/>
      <c r="AF15" s="105"/>
      <c r="AG15" s="32"/>
      <c r="AH15" s="34"/>
      <c r="AI15" s="31"/>
      <c r="AJ15" s="9"/>
    </row>
    <row r="16" spans="1:36" ht="15" customHeight="1" x14ac:dyDescent="0.25">
      <c r="A16" s="9"/>
      <c r="B16" s="25">
        <v>2001</v>
      </c>
      <c r="C16" s="25" t="s">
        <v>47</v>
      </c>
      <c r="D16" s="26" t="s">
        <v>43</v>
      </c>
      <c r="E16" s="25"/>
      <c r="F16" s="27" t="s">
        <v>44</v>
      </c>
      <c r="G16" s="76"/>
      <c r="H16" s="28"/>
      <c r="I16" s="25"/>
      <c r="J16" s="25"/>
      <c r="K16" s="25"/>
      <c r="L16" s="25"/>
      <c r="M16" s="25"/>
      <c r="N16" s="29"/>
      <c r="P16" s="31"/>
      <c r="Q16" s="31"/>
      <c r="R16" s="32"/>
      <c r="S16" s="31"/>
      <c r="T16" s="31"/>
      <c r="U16" s="31"/>
      <c r="W16" s="37"/>
      <c r="X16" s="33"/>
      <c r="Y16" s="33"/>
      <c r="Z16" s="33"/>
      <c r="AA16" s="33"/>
      <c r="AB16" s="63"/>
      <c r="AD16" s="31"/>
      <c r="AE16" s="2"/>
      <c r="AF16" s="105"/>
      <c r="AG16" s="32"/>
      <c r="AH16" s="34"/>
      <c r="AI16" s="31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119</v>
      </c>
      <c r="F17" s="18">
        <v>3</v>
      </c>
      <c r="G17" s="18">
        <v>61</v>
      </c>
      <c r="H17" s="18">
        <v>17</v>
      </c>
      <c r="I17" s="18">
        <v>281</v>
      </c>
      <c r="J17" s="18">
        <v>58</v>
      </c>
      <c r="K17" s="18">
        <v>68</v>
      </c>
      <c r="L17" s="18">
        <v>91</v>
      </c>
      <c r="M17" s="18">
        <v>64</v>
      </c>
      <c r="N17" s="38">
        <v>0.41899999999999998</v>
      </c>
      <c r="O17" s="24"/>
      <c r="P17" s="18">
        <f>SUM(P11:P16)</f>
        <v>0</v>
      </c>
      <c r="Q17" s="18">
        <f>SUM(Q11:Q16)</f>
        <v>0</v>
      </c>
      <c r="R17" s="18">
        <f>SUM(R11:R16)</f>
        <v>0</v>
      </c>
      <c r="S17" s="18">
        <f>SUM(S11:S16)</f>
        <v>0</v>
      </c>
      <c r="T17" s="18">
        <f>SUM(T11:T16)</f>
        <v>0</v>
      </c>
      <c r="U17" s="38">
        <v>0</v>
      </c>
      <c r="V17" s="24"/>
      <c r="W17" s="106">
        <f>PRODUCT(E23)</f>
        <v>16</v>
      </c>
      <c r="X17" s="106">
        <f>PRODUCT(F23)</f>
        <v>1</v>
      </c>
      <c r="Y17" s="106">
        <f>PRODUCT(G23)</f>
        <v>11</v>
      </c>
      <c r="Z17" s="106">
        <f>PRODUCT(H23)</f>
        <v>8</v>
      </c>
      <c r="AA17" s="106">
        <f>PRODUCT(I23)</f>
        <v>60</v>
      </c>
      <c r="AB17" s="38">
        <f>PRODUCT(N23)</f>
        <v>0.5670103092783505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39" t="s">
        <v>2</v>
      </c>
      <c r="C18" s="34"/>
      <c r="D18" s="40">
        <v>192.99999999999997</v>
      </c>
      <c r="E18" s="41"/>
      <c r="F18" s="41"/>
      <c r="G18" s="41"/>
      <c r="H18" s="41"/>
      <c r="I18" s="41"/>
      <c r="J18" s="41"/>
      <c r="K18" s="41"/>
      <c r="L18" s="41"/>
      <c r="M18" s="41"/>
      <c r="N18" s="42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3"/>
      <c r="AI18" s="41"/>
      <c r="AJ18" s="9"/>
    </row>
    <row r="19" spans="1:36" ht="15" customHeight="1" x14ac:dyDescent="0.25">
      <c r="A19" s="9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2"/>
      <c r="P19" s="41"/>
      <c r="Q19" s="44"/>
      <c r="R19" s="41"/>
      <c r="S19" s="41"/>
      <c r="T19" s="41"/>
      <c r="U19" s="41"/>
      <c r="W19" s="41"/>
      <c r="X19" s="41"/>
      <c r="Y19" s="41"/>
      <c r="Z19" s="41"/>
      <c r="AA19" s="41"/>
      <c r="AB19" s="41"/>
      <c r="AD19" s="41"/>
      <c r="AE19" s="41"/>
      <c r="AF19" s="41"/>
      <c r="AG19" s="41"/>
      <c r="AH19" s="41"/>
      <c r="AI19" s="41"/>
      <c r="AJ19" s="9"/>
    </row>
    <row r="20" spans="1:36" ht="15" customHeight="1" x14ac:dyDescent="0.25">
      <c r="A20" s="9"/>
      <c r="B20" s="22" t="s">
        <v>25</v>
      </c>
      <c r="C20" s="45"/>
      <c r="D20" s="45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1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46" t="s">
        <v>30</v>
      </c>
      <c r="Q20" s="12"/>
      <c r="R20" s="12"/>
      <c r="S20" s="12"/>
      <c r="T20" s="47"/>
      <c r="U20" s="47"/>
      <c r="V20" s="47"/>
      <c r="W20" s="47"/>
      <c r="X20" s="47"/>
      <c r="Y20" s="47"/>
      <c r="Z20" s="47"/>
      <c r="AA20" s="12"/>
      <c r="AB20" s="12"/>
      <c r="AC20" s="47"/>
      <c r="AD20" s="12"/>
      <c r="AE20" s="12"/>
      <c r="AF20" s="12"/>
      <c r="AG20" s="12"/>
      <c r="AH20" s="12"/>
      <c r="AI20" s="48"/>
      <c r="AJ20" s="9"/>
    </row>
    <row r="21" spans="1:36" ht="15" customHeight="1" x14ac:dyDescent="0.2">
      <c r="A21" s="9"/>
      <c r="B21" s="46" t="s">
        <v>13</v>
      </c>
      <c r="C21" s="12"/>
      <c r="D21" s="48"/>
      <c r="E21" s="31">
        <v>119</v>
      </c>
      <c r="F21" s="31">
        <v>3</v>
      </c>
      <c r="G21" s="31">
        <v>61</v>
      </c>
      <c r="H21" s="31">
        <v>17</v>
      </c>
      <c r="I21" s="31">
        <v>281</v>
      </c>
      <c r="J21" s="41"/>
      <c r="K21" s="49">
        <v>0.53781512605042014</v>
      </c>
      <c r="L21" s="49">
        <v>0.14285714285714285</v>
      </c>
      <c r="M21" s="49">
        <v>2.3613445378151261</v>
      </c>
      <c r="N21" s="36">
        <v>0.41899999999999998</v>
      </c>
      <c r="O21" s="24"/>
      <c r="P21" s="50" t="s">
        <v>9</v>
      </c>
      <c r="Q21" s="51"/>
      <c r="R21" s="52" t="s">
        <v>48</v>
      </c>
      <c r="S21" s="107"/>
      <c r="T21" s="107"/>
      <c r="U21" s="107"/>
      <c r="V21" s="107"/>
      <c r="W21" s="107"/>
      <c r="X21" s="107"/>
      <c r="Y21" s="107"/>
      <c r="Z21" s="53" t="s">
        <v>11</v>
      </c>
      <c r="AA21" s="107"/>
      <c r="AB21" s="108" t="s">
        <v>101</v>
      </c>
      <c r="AC21" s="107"/>
      <c r="AD21" s="107"/>
      <c r="AE21" s="107"/>
      <c r="AF21" s="107"/>
      <c r="AG21" s="107"/>
      <c r="AH21" s="109"/>
      <c r="AI21" s="110"/>
      <c r="AJ21" s="9"/>
    </row>
    <row r="22" spans="1:36" ht="15" customHeight="1" x14ac:dyDescent="0.2">
      <c r="A22" s="9"/>
      <c r="B22" s="54" t="s">
        <v>15</v>
      </c>
      <c r="C22" s="55"/>
      <c r="D22" s="56"/>
      <c r="E22" s="31"/>
      <c r="F22" s="31"/>
      <c r="G22" s="31"/>
      <c r="H22" s="31"/>
      <c r="I22" s="31"/>
      <c r="J22" s="41"/>
      <c r="K22" s="49"/>
      <c r="L22" s="49"/>
      <c r="M22" s="49"/>
      <c r="N22" s="36"/>
      <c r="O22" s="24"/>
      <c r="P22" s="57" t="s">
        <v>96</v>
      </c>
      <c r="Q22" s="58"/>
      <c r="R22" s="52" t="s">
        <v>48</v>
      </c>
      <c r="S22" s="52"/>
      <c r="T22" s="52"/>
      <c r="U22" s="52"/>
      <c r="V22" s="52"/>
      <c r="W22" s="52"/>
      <c r="X22" s="52"/>
      <c r="Y22" s="52"/>
      <c r="Z22" s="53" t="s">
        <v>11</v>
      </c>
      <c r="AA22" s="52"/>
      <c r="AB22" s="108" t="s">
        <v>101</v>
      </c>
      <c r="AC22" s="52"/>
      <c r="AD22" s="52"/>
      <c r="AE22" s="52"/>
      <c r="AF22" s="52"/>
      <c r="AG22" s="52"/>
      <c r="AH22" s="53"/>
      <c r="AI22" s="111"/>
      <c r="AJ22" s="9"/>
    </row>
    <row r="23" spans="1:36" ht="15" customHeight="1" x14ac:dyDescent="0.2">
      <c r="A23" s="9"/>
      <c r="B23" s="59" t="s">
        <v>16</v>
      </c>
      <c r="C23" s="60"/>
      <c r="D23" s="61"/>
      <c r="E23" s="37">
        <v>16</v>
      </c>
      <c r="F23" s="37">
        <v>1</v>
      </c>
      <c r="G23" s="37">
        <v>11</v>
      </c>
      <c r="H23" s="37">
        <v>8</v>
      </c>
      <c r="I23" s="37">
        <v>60</v>
      </c>
      <c r="J23" s="41"/>
      <c r="K23" s="62">
        <v>0.75</v>
      </c>
      <c r="L23" s="62">
        <v>0.5</v>
      </c>
      <c r="M23" s="62">
        <v>3.75</v>
      </c>
      <c r="N23" s="63">
        <v>0.5670103092783505</v>
      </c>
      <c r="O23" s="24"/>
      <c r="P23" s="57" t="s">
        <v>97</v>
      </c>
      <c r="Q23" s="58"/>
      <c r="R23" s="52" t="s">
        <v>50</v>
      </c>
      <c r="S23" s="52"/>
      <c r="T23" s="52"/>
      <c r="U23" s="52"/>
      <c r="V23" s="52"/>
      <c r="W23" s="52"/>
      <c r="X23" s="52"/>
      <c r="Y23" s="52"/>
      <c r="Z23" s="53" t="s">
        <v>49</v>
      </c>
      <c r="AA23" s="52"/>
      <c r="AB23" s="108" t="s">
        <v>102</v>
      </c>
      <c r="AC23" s="52"/>
      <c r="AD23" s="52"/>
      <c r="AE23" s="52"/>
      <c r="AF23" s="52"/>
      <c r="AG23" s="52"/>
      <c r="AH23" s="53"/>
      <c r="AI23" s="111"/>
    </row>
    <row r="24" spans="1:36" ht="15" customHeight="1" x14ac:dyDescent="0.2">
      <c r="A24" s="9"/>
      <c r="B24" s="64" t="s">
        <v>26</v>
      </c>
      <c r="C24" s="65"/>
      <c r="D24" s="66"/>
      <c r="E24" s="18">
        <v>135</v>
      </c>
      <c r="F24" s="18">
        <v>4</v>
      </c>
      <c r="G24" s="18">
        <v>72</v>
      </c>
      <c r="H24" s="18">
        <v>25</v>
      </c>
      <c r="I24" s="18">
        <v>341</v>
      </c>
      <c r="J24" s="41"/>
      <c r="K24" s="67">
        <v>0.562962962962963</v>
      </c>
      <c r="L24" s="67">
        <v>0.18518518518518517</v>
      </c>
      <c r="M24" s="67">
        <v>2.5259259259259261</v>
      </c>
      <c r="N24" s="38">
        <v>0.43917119994992615</v>
      </c>
      <c r="O24" s="24"/>
      <c r="P24" s="68" t="s">
        <v>10</v>
      </c>
      <c r="Q24" s="69"/>
      <c r="R24" s="70" t="s">
        <v>52</v>
      </c>
      <c r="S24" s="70"/>
      <c r="T24" s="70"/>
      <c r="U24" s="70"/>
      <c r="V24" s="70"/>
      <c r="W24" s="70"/>
      <c r="X24" s="70"/>
      <c r="Y24" s="70"/>
      <c r="Z24" s="71" t="s">
        <v>51</v>
      </c>
      <c r="AA24" s="70"/>
      <c r="AB24" s="112" t="s">
        <v>103</v>
      </c>
      <c r="AC24" s="70"/>
      <c r="AD24" s="70"/>
      <c r="AE24" s="70"/>
      <c r="AF24" s="70"/>
      <c r="AG24" s="70"/>
      <c r="AH24" s="71"/>
      <c r="AI24" s="113"/>
    </row>
    <row r="25" spans="1:36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1"/>
      <c r="K25" s="43"/>
      <c r="L25" s="43"/>
      <c r="M25" s="43"/>
      <c r="N25" s="42"/>
      <c r="O25" s="24"/>
      <c r="P25" s="41"/>
      <c r="Q25" s="44"/>
      <c r="R25" s="41"/>
      <c r="S25" s="41"/>
      <c r="T25" s="24"/>
      <c r="U25" s="24"/>
      <c r="V25" s="24"/>
      <c r="W25" s="24"/>
      <c r="X25" s="72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</row>
    <row r="26" spans="1:36" ht="15" customHeight="1" x14ac:dyDescent="0.25">
      <c r="A26" s="9"/>
      <c r="B26" s="41" t="s">
        <v>54</v>
      </c>
      <c r="C26" s="41"/>
      <c r="D26" s="41" t="s">
        <v>62</v>
      </c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24"/>
      <c r="P26" s="41"/>
      <c r="Q26" s="44"/>
      <c r="R26" s="41"/>
      <c r="S26" s="41"/>
      <c r="T26" s="24"/>
      <c r="U26" s="24"/>
      <c r="V26" s="24"/>
      <c r="W26" s="24"/>
      <c r="X26" s="72"/>
      <c r="Y26" s="41"/>
      <c r="Z26" s="41"/>
      <c r="AA26" s="41"/>
      <c r="AB26" s="41"/>
      <c r="AC26" s="24"/>
      <c r="AD26" s="41"/>
      <c r="AE26" s="41"/>
      <c r="AF26" s="41"/>
      <c r="AG26" s="41"/>
      <c r="AH26" s="41"/>
      <c r="AI26" s="41"/>
    </row>
    <row r="27" spans="1:36" ht="15" customHeight="1" x14ac:dyDescent="0.25">
      <c r="A27" s="9"/>
      <c r="B27" s="41"/>
      <c r="C27" s="41"/>
      <c r="D27" s="41" t="s">
        <v>56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24"/>
      <c r="P27" s="41"/>
      <c r="Q27" s="44"/>
      <c r="R27" s="41"/>
      <c r="S27" s="41"/>
      <c r="T27" s="24"/>
      <c r="U27" s="24"/>
      <c r="V27" s="24"/>
      <c r="W27" s="24"/>
      <c r="X27" s="72"/>
      <c r="Y27" s="41"/>
      <c r="Z27" s="41"/>
      <c r="AA27" s="41"/>
      <c r="AB27" s="41"/>
      <c r="AC27" s="24"/>
      <c r="AD27" s="41"/>
      <c r="AE27" s="41"/>
      <c r="AF27" s="41"/>
      <c r="AG27" s="41"/>
      <c r="AH27" s="41"/>
      <c r="AI27" s="41"/>
    </row>
    <row r="28" spans="1:36" ht="15" customHeight="1" x14ac:dyDescent="0.25">
      <c r="A28" s="9"/>
      <c r="B28" s="41"/>
      <c r="C28" s="41"/>
      <c r="D28" s="41" t="s">
        <v>57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24"/>
      <c r="P28" s="41"/>
      <c r="Q28" s="44"/>
      <c r="R28" s="41"/>
      <c r="S28" s="41"/>
      <c r="T28" s="24"/>
      <c r="U28" s="24"/>
      <c r="V28" s="24"/>
      <c r="W28" s="24"/>
      <c r="X28" s="72"/>
      <c r="Y28" s="7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1"/>
      <c r="C29" s="41"/>
      <c r="D29" s="41" t="s">
        <v>55</v>
      </c>
      <c r="E29" s="41"/>
      <c r="F29" s="41"/>
      <c r="G29" s="41"/>
      <c r="H29" s="41"/>
      <c r="I29" s="41"/>
      <c r="J29" s="41"/>
      <c r="K29" s="41"/>
      <c r="L29" s="41"/>
      <c r="M29" s="41"/>
      <c r="N29" s="42"/>
      <c r="O29" s="24"/>
      <c r="P29" s="41"/>
      <c r="Q29" s="44"/>
      <c r="R29" s="41"/>
      <c r="S29" s="41"/>
      <c r="T29" s="24"/>
      <c r="U29" s="24"/>
      <c r="V29" s="24"/>
      <c r="W29" s="24"/>
      <c r="X29" s="72"/>
      <c r="Y29" s="7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1"/>
      <c r="C30" s="41"/>
      <c r="D30" s="41" t="s">
        <v>59</v>
      </c>
      <c r="E30" s="41"/>
      <c r="F30" s="41"/>
      <c r="G30" s="41"/>
      <c r="H30" s="41"/>
      <c r="I30" s="41"/>
      <c r="J30" s="41"/>
      <c r="K30" s="41"/>
      <c r="L30" s="41"/>
      <c r="M30" s="41"/>
      <c r="N30" s="42"/>
      <c r="O30" s="24"/>
      <c r="P30" s="41"/>
      <c r="Q30" s="44"/>
      <c r="R30" s="41"/>
      <c r="S30" s="41"/>
      <c r="T30" s="24"/>
      <c r="U30" s="24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1"/>
      <c r="C31" s="41"/>
      <c r="D31" s="41" t="s">
        <v>58</v>
      </c>
      <c r="E31" s="41"/>
      <c r="F31" s="41"/>
      <c r="G31" s="41"/>
      <c r="H31" s="41"/>
      <c r="I31" s="41"/>
      <c r="J31" s="41"/>
      <c r="K31" s="41"/>
      <c r="L31" s="41"/>
      <c r="M31" s="41"/>
      <c r="N31" s="42"/>
      <c r="O31" s="24"/>
      <c r="P31" s="41"/>
      <c r="Q31" s="44"/>
      <c r="R31" s="41"/>
      <c r="S31" s="41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1"/>
      <c r="C32" s="1"/>
      <c r="D32" s="1"/>
      <c r="E32" s="41"/>
      <c r="F32" s="41"/>
      <c r="G32" s="41"/>
      <c r="H32" s="41"/>
      <c r="I32" s="41"/>
      <c r="J32" s="41"/>
      <c r="K32" s="41"/>
      <c r="L32" s="41"/>
      <c r="M32" s="73"/>
      <c r="N32" s="42"/>
      <c r="O32" s="24"/>
      <c r="P32" s="41"/>
      <c r="Q32" s="44"/>
      <c r="R32" s="41"/>
      <c r="S32" s="41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4"/>
      <c r="P65" s="41"/>
      <c r="Q65" s="44"/>
      <c r="R65" s="41"/>
      <c r="S65" s="41"/>
      <c r="T65" s="24"/>
      <c r="U65" s="24"/>
      <c r="V65" s="24"/>
      <c r="W65" s="24"/>
      <c r="X65" s="72"/>
      <c r="Y65" s="41"/>
      <c r="Z65" s="41"/>
      <c r="AA65" s="41"/>
      <c r="AB65" s="41"/>
      <c r="AC65" s="24"/>
      <c r="AD65" s="41"/>
      <c r="AE65" s="41"/>
      <c r="AF65" s="41"/>
      <c r="AG65" s="41"/>
      <c r="AH65" s="41"/>
      <c r="AI65" s="41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4"/>
      <c r="P66" s="41"/>
      <c r="Q66" s="44"/>
      <c r="R66" s="41"/>
      <c r="S66" s="41"/>
      <c r="T66" s="24"/>
      <c r="U66" s="24"/>
      <c r="V66" s="24"/>
      <c r="W66" s="24"/>
      <c r="X66" s="72"/>
      <c r="Y66" s="41"/>
      <c r="Z66" s="41"/>
      <c r="AA66" s="41"/>
      <c r="AB66" s="41"/>
      <c r="AC66" s="24"/>
      <c r="AD66" s="41"/>
      <c r="AE66" s="41"/>
      <c r="AF66" s="41"/>
      <c r="AG66" s="41"/>
      <c r="AH66" s="41"/>
      <c r="AI66" s="41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4"/>
      <c r="P67" s="41"/>
      <c r="Q67" s="44"/>
      <c r="R67" s="41"/>
      <c r="S67" s="41"/>
      <c r="T67" s="24"/>
      <c r="U67" s="24"/>
      <c r="V67" s="24"/>
      <c r="W67" s="24"/>
      <c r="X67" s="72"/>
      <c r="Y67" s="41"/>
      <c r="Z67" s="41"/>
      <c r="AA67" s="41"/>
      <c r="AB67" s="41"/>
      <c r="AC67" s="24"/>
      <c r="AD67" s="41"/>
      <c r="AE67" s="41"/>
      <c r="AF67" s="41"/>
      <c r="AG67" s="41"/>
      <c r="AH67" s="41"/>
      <c r="AI67" s="41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4"/>
      <c r="P68" s="41"/>
      <c r="Q68" s="44"/>
      <c r="R68" s="41"/>
      <c r="S68" s="41"/>
      <c r="T68" s="24"/>
      <c r="U68" s="24"/>
      <c r="V68" s="24"/>
      <c r="W68" s="24"/>
      <c r="X68" s="72"/>
      <c r="Y68" s="41"/>
      <c r="Z68" s="41"/>
      <c r="AA68" s="41"/>
      <c r="AB68" s="41"/>
      <c r="AC68" s="24"/>
      <c r="AD68" s="41"/>
      <c r="AE68" s="41"/>
      <c r="AF68" s="41"/>
      <c r="AG68" s="41"/>
      <c r="AH68" s="41"/>
      <c r="AI68" s="41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4"/>
      <c r="P69" s="41"/>
      <c r="Q69" s="44"/>
      <c r="R69" s="41"/>
      <c r="S69" s="41"/>
      <c r="T69" s="24"/>
      <c r="U69" s="24"/>
      <c r="V69" s="24"/>
      <c r="W69" s="24"/>
      <c r="X69" s="72"/>
      <c r="Y69" s="41"/>
      <c r="Z69" s="41"/>
      <c r="AA69" s="41"/>
      <c r="AB69" s="41"/>
      <c r="AC69" s="24"/>
      <c r="AD69" s="41"/>
      <c r="AE69" s="41"/>
      <c r="AF69" s="41"/>
      <c r="AG69" s="41"/>
      <c r="AH69" s="41"/>
      <c r="AI69" s="41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4"/>
      <c r="P70" s="41"/>
      <c r="Q70" s="44"/>
      <c r="R70" s="41"/>
      <c r="S70" s="41"/>
      <c r="T70" s="24"/>
      <c r="U70" s="24"/>
      <c r="V70" s="24"/>
      <c r="W70" s="24"/>
      <c r="X70" s="72"/>
      <c r="Y70" s="41"/>
      <c r="Z70" s="41"/>
      <c r="AA70" s="41"/>
      <c r="AB70" s="41"/>
      <c r="AC70" s="24"/>
      <c r="AD70" s="41"/>
      <c r="AE70" s="41"/>
      <c r="AF70" s="41"/>
      <c r="AG70" s="41"/>
      <c r="AH70" s="41"/>
      <c r="AI70" s="41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4"/>
      <c r="P71" s="41"/>
      <c r="Q71" s="44"/>
      <c r="R71" s="41"/>
      <c r="S71" s="41"/>
      <c r="T71" s="24"/>
      <c r="U71" s="24"/>
      <c r="V71" s="24"/>
      <c r="W71" s="24"/>
      <c r="X71" s="72"/>
      <c r="Y71" s="41"/>
      <c r="Z71" s="41"/>
      <c r="AA71" s="41"/>
      <c r="AB71" s="41"/>
      <c r="AC71" s="24"/>
      <c r="AD71" s="41"/>
      <c r="AE71" s="41"/>
      <c r="AF71" s="41"/>
      <c r="AG71" s="41"/>
      <c r="AH71" s="41"/>
      <c r="AI71" s="41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4"/>
      <c r="P72" s="41"/>
      <c r="Q72" s="44"/>
      <c r="R72" s="41"/>
      <c r="S72" s="41"/>
      <c r="T72" s="24"/>
      <c r="U72" s="24"/>
      <c r="V72" s="24"/>
      <c r="W72" s="24"/>
      <c r="X72" s="72"/>
      <c r="Y72" s="41"/>
      <c r="Z72" s="41"/>
      <c r="AA72" s="41"/>
      <c r="AB72" s="41"/>
      <c r="AC72" s="24"/>
      <c r="AD72" s="41"/>
      <c r="AE72" s="41"/>
      <c r="AF72" s="41"/>
      <c r="AG72" s="41"/>
      <c r="AH72" s="41"/>
      <c r="AI72" s="41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4"/>
      <c r="P73" s="41"/>
      <c r="Q73" s="44"/>
      <c r="R73" s="41"/>
      <c r="S73" s="41"/>
      <c r="T73" s="24"/>
      <c r="U73" s="24"/>
      <c r="V73" s="24"/>
      <c r="W73" s="24"/>
      <c r="X73" s="72"/>
      <c r="Y73" s="41"/>
      <c r="Z73" s="41"/>
      <c r="AA73" s="41"/>
      <c r="AB73" s="41"/>
      <c r="AC73" s="24"/>
      <c r="AD73" s="41"/>
      <c r="AE73" s="41"/>
      <c r="AF73" s="41"/>
      <c r="AG73" s="41"/>
      <c r="AH73" s="41"/>
      <c r="AI73" s="41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4"/>
      <c r="P74" s="41"/>
      <c r="Q74" s="44"/>
      <c r="R74" s="41"/>
      <c r="S74" s="41"/>
      <c r="T74" s="24"/>
      <c r="U74" s="24"/>
      <c r="V74" s="24"/>
      <c r="W74" s="24"/>
      <c r="X74" s="72"/>
      <c r="Y74" s="41"/>
      <c r="Z74" s="41"/>
      <c r="AA74" s="41"/>
      <c r="AB74" s="41"/>
      <c r="AC74" s="24"/>
      <c r="AD74" s="41"/>
      <c r="AE74" s="41"/>
      <c r="AF74" s="41"/>
      <c r="AG74" s="41"/>
      <c r="AH74" s="41"/>
      <c r="AI74" s="41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4"/>
      <c r="P75" s="41"/>
      <c r="Q75" s="44"/>
      <c r="R75" s="41"/>
      <c r="S75" s="41"/>
      <c r="T75" s="24"/>
      <c r="U75" s="24"/>
      <c r="V75" s="24"/>
      <c r="W75" s="24"/>
      <c r="X75" s="72"/>
      <c r="Y75" s="41"/>
      <c r="Z75" s="41"/>
      <c r="AA75" s="41"/>
      <c r="AB75" s="41"/>
      <c r="AC75" s="24"/>
      <c r="AD75" s="41"/>
      <c r="AE75" s="41"/>
      <c r="AF75" s="41"/>
      <c r="AG75" s="41"/>
      <c r="AH75" s="41"/>
      <c r="AI75" s="41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4"/>
      <c r="P76" s="41"/>
      <c r="Q76" s="44"/>
      <c r="R76" s="41"/>
      <c r="S76" s="41"/>
      <c r="T76" s="24"/>
      <c r="U76" s="24"/>
      <c r="V76" s="24"/>
      <c r="W76" s="24"/>
      <c r="X76" s="72"/>
      <c r="Y76" s="41"/>
      <c r="Z76" s="41"/>
      <c r="AA76" s="41"/>
      <c r="AB76" s="41"/>
      <c r="AC76" s="24"/>
      <c r="AD76" s="41"/>
      <c r="AE76" s="41"/>
      <c r="AF76" s="41"/>
      <c r="AG76" s="41"/>
      <c r="AH76" s="41"/>
      <c r="AI76" s="41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4"/>
      <c r="P77" s="41"/>
      <c r="Q77" s="44"/>
      <c r="R77" s="41"/>
      <c r="S77" s="41"/>
      <c r="T77" s="24"/>
      <c r="U77" s="24"/>
      <c r="V77" s="24"/>
      <c r="W77" s="24"/>
      <c r="X77" s="72"/>
      <c r="Y77" s="41"/>
      <c r="Z77" s="41"/>
      <c r="AA77" s="41"/>
      <c r="AB77" s="41"/>
      <c r="AC77" s="24"/>
      <c r="AD77" s="41"/>
      <c r="AE77" s="41"/>
      <c r="AF77" s="41"/>
      <c r="AG77" s="41"/>
      <c r="AH77" s="41"/>
      <c r="AI77" s="41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4"/>
      <c r="P78" s="41"/>
      <c r="Q78" s="44"/>
      <c r="R78" s="41"/>
      <c r="S78" s="41"/>
      <c r="T78" s="24"/>
      <c r="U78" s="24"/>
      <c r="V78" s="24"/>
      <c r="W78" s="24"/>
      <c r="X78" s="72"/>
      <c r="Y78" s="41"/>
      <c r="Z78" s="41"/>
      <c r="AA78" s="41"/>
      <c r="AB78" s="41"/>
      <c r="AC78" s="24"/>
      <c r="AD78" s="41"/>
      <c r="AE78" s="41"/>
      <c r="AF78" s="41"/>
      <c r="AG78" s="41"/>
      <c r="AH78" s="41"/>
      <c r="AI78" s="41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4"/>
      <c r="P79" s="41"/>
      <c r="Q79" s="44"/>
      <c r="R79" s="41"/>
      <c r="S79" s="41"/>
      <c r="T79" s="24"/>
      <c r="U79" s="24"/>
      <c r="V79" s="24"/>
      <c r="W79" s="24"/>
      <c r="X79" s="72"/>
      <c r="Y79" s="41"/>
      <c r="Z79" s="41"/>
      <c r="AA79" s="41"/>
      <c r="AB79" s="41"/>
      <c r="AC79" s="24"/>
      <c r="AD79" s="41"/>
      <c r="AE79" s="41"/>
      <c r="AF79" s="41"/>
      <c r="AG79" s="41"/>
      <c r="AH79" s="41"/>
      <c r="AI79" s="41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4"/>
      <c r="P80" s="41"/>
      <c r="Q80" s="44"/>
      <c r="R80" s="41"/>
      <c r="S80" s="41"/>
      <c r="T80" s="24"/>
      <c r="U80" s="24"/>
      <c r="V80" s="24"/>
      <c r="W80" s="24"/>
      <c r="X80" s="72"/>
      <c r="Y80" s="41"/>
      <c r="Z80" s="41"/>
      <c r="AA80" s="41"/>
      <c r="AB80" s="41"/>
      <c r="AC80" s="24"/>
      <c r="AD80" s="41"/>
      <c r="AE80" s="41"/>
      <c r="AF80" s="41"/>
      <c r="AG80" s="41"/>
      <c r="AH80" s="41"/>
      <c r="AI80" s="41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4"/>
      <c r="P81" s="41"/>
      <c r="Q81" s="44"/>
      <c r="R81" s="41"/>
      <c r="S81" s="41"/>
      <c r="T81" s="24"/>
      <c r="U81" s="24"/>
      <c r="V81" s="24"/>
      <c r="W81" s="24"/>
      <c r="X81" s="72"/>
      <c r="Y81" s="41"/>
      <c r="Z81" s="41"/>
      <c r="AA81" s="41"/>
      <c r="AB81" s="41"/>
      <c r="AC81" s="24"/>
      <c r="AD81" s="41"/>
      <c r="AE81" s="41"/>
      <c r="AF81" s="41"/>
      <c r="AG81" s="41"/>
      <c r="AH81" s="41"/>
      <c r="AI81" s="41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4"/>
      <c r="P82" s="41"/>
      <c r="Q82" s="44"/>
      <c r="R82" s="41"/>
      <c r="S82" s="41"/>
      <c r="T82" s="24"/>
      <c r="U82" s="24"/>
      <c r="V82" s="24"/>
      <c r="W82" s="24"/>
      <c r="X82" s="72"/>
      <c r="Y82" s="41"/>
      <c r="Z82" s="41"/>
      <c r="AA82" s="41"/>
      <c r="AB82" s="41"/>
      <c r="AC82" s="24"/>
      <c r="AD82" s="41"/>
      <c r="AE82" s="41"/>
      <c r="AF82" s="41"/>
      <c r="AG82" s="41"/>
      <c r="AH82" s="41"/>
      <c r="AI82" s="41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4"/>
      <c r="P83" s="41"/>
      <c r="Q83" s="44"/>
      <c r="R83" s="41"/>
      <c r="S83" s="41"/>
      <c r="T83" s="24"/>
      <c r="U83" s="24"/>
      <c r="V83" s="24"/>
      <c r="W83" s="24"/>
      <c r="X83" s="72"/>
      <c r="Y83" s="41"/>
      <c r="Z83" s="41"/>
      <c r="AA83" s="41"/>
      <c r="AB83" s="41"/>
      <c r="AC83" s="24"/>
      <c r="AD83" s="41"/>
      <c r="AE83" s="41"/>
      <c r="AF83" s="41"/>
      <c r="AG83" s="41"/>
      <c r="AH83" s="41"/>
      <c r="AI83" s="41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4"/>
      <c r="P84" s="41"/>
      <c r="Q84" s="44"/>
      <c r="R84" s="41"/>
      <c r="S84" s="41"/>
      <c r="T84" s="24"/>
      <c r="U84" s="24"/>
      <c r="V84" s="24"/>
      <c r="W84" s="24"/>
      <c r="X84" s="72"/>
      <c r="Y84" s="41"/>
      <c r="Z84" s="41"/>
      <c r="AA84" s="41"/>
      <c r="AB84" s="41"/>
      <c r="AC84" s="24"/>
      <c r="AD84" s="41"/>
      <c r="AE84" s="41"/>
      <c r="AF84" s="41"/>
      <c r="AG84" s="41"/>
      <c r="AH84" s="41"/>
      <c r="AI84" s="41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4"/>
      <c r="P85" s="41"/>
      <c r="Q85" s="44"/>
      <c r="R85" s="41"/>
      <c r="S85" s="41"/>
      <c r="T85" s="24"/>
      <c r="U85" s="24"/>
      <c r="V85" s="24"/>
      <c r="W85" s="24"/>
      <c r="X85" s="72"/>
      <c r="Y85" s="41"/>
      <c r="Z85" s="41"/>
      <c r="AA85" s="41"/>
      <c r="AB85" s="41"/>
      <c r="AC85" s="24"/>
      <c r="AD85" s="41"/>
      <c r="AE85" s="41"/>
      <c r="AF85" s="41"/>
      <c r="AG85" s="41"/>
      <c r="AH85" s="41"/>
      <c r="AI85" s="41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4"/>
      <c r="P86" s="41"/>
      <c r="Q86" s="44"/>
      <c r="R86" s="41"/>
      <c r="S86" s="41"/>
      <c r="T86" s="24"/>
      <c r="U86" s="24"/>
      <c r="V86" s="24"/>
      <c r="W86" s="24"/>
      <c r="X86" s="72"/>
      <c r="Y86" s="41"/>
      <c r="Z86" s="41"/>
      <c r="AA86" s="41"/>
      <c r="AB86" s="41"/>
      <c r="AC86" s="24"/>
      <c r="AD86" s="41"/>
      <c r="AE86" s="41"/>
      <c r="AF86" s="41"/>
      <c r="AG86" s="41"/>
      <c r="AH86" s="41"/>
      <c r="AI86" s="41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4"/>
      <c r="P87" s="41"/>
      <c r="Q87" s="44"/>
      <c r="R87" s="41"/>
      <c r="S87" s="41"/>
      <c r="T87" s="24"/>
      <c r="U87" s="24"/>
      <c r="V87" s="24"/>
      <c r="W87" s="24"/>
      <c r="X87" s="72"/>
      <c r="Y87" s="41"/>
      <c r="Z87" s="41"/>
      <c r="AA87" s="41"/>
      <c r="AB87" s="41"/>
      <c r="AC87" s="24"/>
      <c r="AD87" s="41"/>
      <c r="AE87" s="41"/>
      <c r="AF87" s="41"/>
      <c r="AG87" s="41"/>
      <c r="AH87" s="41"/>
      <c r="AI87" s="41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4"/>
      <c r="P88" s="41"/>
      <c r="Q88" s="44"/>
      <c r="R88" s="41"/>
      <c r="S88" s="41"/>
      <c r="T88" s="24"/>
      <c r="U88" s="24"/>
      <c r="V88" s="24"/>
      <c r="W88" s="24"/>
      <c r="X88" s="72"/>
      <c r="Y88" s="41"/>
      <c r="Z88" s="41"/>
      <c r="AA88" s="41"/>
      <c r="AB88" s="41"/>
      <c r="AC88" s="24"/>
      <c r="AD88" s="41"/>
      <c r="AE88" s="41"/>
      <c r="AF88" s="41"/>
      <c r="AG88" s="41"/>
      <c r="AH88" s="41"/>
      <c r="AI88" s="41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4"/>
      <c r="P89" s="41"/>
      <c r="Q89" s="44"/>
      <c r="R89" s="41"/>
      <c r="S89" s="41"/>
      <c r="T89" s="24"/>
      <c r="U89" s="24"/>
      <c r="V89" s="24"/>
      <c r="W89" s="24"/>
      <c r="X89" s="72"/>
      <c r="Y89" s="41"/>
      <c r="Z89" s="41"/>
      <c r="AA89" s="41"/>
      <c r="AB89" s="41"/>
      <c r="AC89" s="24"/>
      <c r="AD89" s="41"/>
      <c r="AE89" s="41"/>
      <c r="AF89" s="41"/>
      <c r="AG89" s="41"/>
      <c r="AH89" s="41"/>
      <c r="AI89" s="41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4"/>
      <c r="P90" s="41"/>
      <c r="Q90" s="44"/>
      <c r="R90" s="41"/>
      <c r="S90" s="41"/>
      <c r="T90" s="24"/>
      <c r="U90" s="24"/>
      <c r="V90" s="24"/>
      <c r="W90" s="24"/>
      <c r="X90" s="72"/>
      <c r="Y90" s="41"/>
      <c r="Z90" s="41"/>
      <c r="AA90" s="41"/>
      <c r="AB90" s="41"/>
      <c r="AC90" s="24"/>
      <c r="AD90" s="41"/>
      <c r="AE90" s="41"/>
      <c r="AF90" s="41"/>
      <c r="AG90" s="41"/>
      <c r="AH90" s="41"/>
      <c r="AI90" s="41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4"/>
      <c r="P91" s="41"/>
      <c r="Q91" s="44"/>
      <c r="R91" s="41"/>
      <c r="S91" s="41"/>
      <c r="T91" s="24"/>
      <c r="U91" s="24"/>
      <c r="V91" s="24"/>
      <c r="W91" s="24"/>
      <c r="X91" s="72"/>
      <c r="Y91" s="41"/>
      <c r="Z91" s="41"/>
      <c r="AA91" s="41"/>
      <c r="AB91" s="41"/>
      <c r="AC91" s="24"/>
      <c r="AD91" s="41"/>
      <c r="AE91" s="41"/>
      <c r="AF91" s="41"/>
      <c r="AG91" s="41"/>
      <c r="AH91" s="41"/>
      <c r="AI91" s="41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4"/>
      <c r="P92" s="41"/>
      <c r="Q92" s="44"/>
      <c r="R92" s="41"/>
      <c r="S92" s="41"/>
      <c r="T92" s="24"/>
      <c r="U92" s="24"/>
      <c r="V92" s="24"/>
      <c r="W92" s="24"/>
      <c r="X92" s="72"/>
      <c r="Y92" s="41"/>
      <c r="Z92" s="41"/>
      <c r="AA92" s="41"/>
      <c r="AB92" s="41"/>
      <c r="AC92" s="24"/>
      <c r="AD92" s="41"/>
      <c r="AE92" s="41"/>
      <c r="AF92" s="41"/>
      <c r="AG92" s="41"/>
      <c r="AH92" s="41"/>
      <c r="AI92" s="41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4"/>
      <c r="P93" s="41"/>
      <c r="Q93" s="44"/>
      <c r="R93" s="41"/>
      <c r="S93" s="41"/>
      <c r="T93" s="24"/>
      <c r="U93" s="24"/>
      <c r="V93" s="24"/>
      <c r="W93" s="24"/>
      <c r="X93" s="72"/>
      <c r="Y93" s="41"/>
      <c r="Z93" s="41"/>
      <c r="AA93" s="41"/>
      <c r="AB93" s="41"/>
      <c r="AC93" s="24"/>
      <c r="AD93" s="41"/>
      <c r="AE93" s="41"/>
      <c r="AF93" s="41"/>
      <c r="AG93" s="41"/>
      <c r="AH93" s="41"/>
      <c r="AI93" s="41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4"/>
      <c r="P94" s="41"/>
      <c r="Q94" s="44"/>
      <c r="R94" s="41"/>
      <c r="S94" s="41"/>
      <c r="T94" s="24"/>
      <c r="U94" s="24"/>
      <c r="V94" s="24"/>
      <c r="W94" s="24"/>
      <c r="X94" s="72"/>
      <c r="Y94" s="41"/>
      <c r="Z94" s="41"/>
      <c r="AA94" s="41"/>
      <c r="AB94" s="41"/>
      <c r="AC94" s="24"/>
      <c r="AD94" s="41"/>
      <c r="AE94" s="41"/>
      <c r="AF94" s="41"/>
      <c r="AG94" s="41"/>
      <c r="AH94" s="41"/>
      <c r="AI94" s="41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4"/>
      <c r="P95" s="41"/>
      <c r="Q95" s="44"/>
      <c r="R95" s="41"/>
      <c r="S95" s="41"/>
      <c r="T95" s="24"/>
      <c r="U95" s="24"/>
      <c r="V95" s="24"/>
      <c r="W95" s="24"/>
      <c r="X95" s="72"/>
      <c r="Y95" s="41"/>
      <c r="Z95" s="41"/>
      <c r="AA95" s="41"/>
      <c r="AB95" s="41"/>
      <c r="AC95" s="24"/>
      <c r="AD95" s="41"/>
      <c r="AE95" s="41"/>
      <c r="AF95" s="41"/>
      <c r="AG95" s="41"/>
      <c r="AH95" s="41"/>
      <c r="AI95" s="41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4"/>
      <c r="P96" s="41"/>
      <c r="Q96" s="44"/>
      <c r="R96" s="41"/>
      <c r="S96" s="41"/>
      <c r="T96" s="24"/>
      <c r="U96" s="24"/>
      <c r="V96" s="24"/>
      <c r="W96" s="24"/>
      <c r="X96" s="72"/>
      <c r="Y96" s="41"/>
      <c r="Z96" s="41"/>
      <c r="AA96" s="41"/>
      <c r="AB96" s="41"/>
      <c r="AC96" s="24"/>
      <c r="AD96" s="41"/>
      <c r="AE96" s="41"/>
      <c r="AF96" s="41"/>
      <c r="AG96" s="41"/>
      <c r="AH96" s="41"/>
      <c r="AI96" s="41"/>
    </row>
    <row r="97" spans="1:36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4"/>
      <c r="P97" s="41"/>
      <c r="Q97" s="44"/>
      <c r="R97" s="41"/>
      <c r="S97" s="41"/>
      <c r="T97" s="24"/>
      <c r="U97" s="24"/>
      <c r="V97" s="24"/>
      <c r="W97" s="24"/>
      <c r="X97" s="72"/>
      <c r="Y97" s="41"/>
      <c r="Z97" s="41"/>
      <c r="AA97" s="41"/>
      <c r="AB97" s="41"/>
      <c r="AC97" s="24"/>
      <c r="AD97" s="41"/>
      <c r="AE97" s="41"/>
      <c r="AF97" s="41"/>
      <c r="AG97" s="41"/>
      <c r="AH97" s="41"/>
      <c r="AI97" s="41"/>
    </row>
    <row r="98" spans="1:36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4"/>
      <c r="P98" s="41"/>
      <c r="Q98" s="44"/>
      <c r="R98" s="41"/>
      <c r="S98" s="41"/>
      <c r="T98" s="24"/>
      <c r="U98" s="24"/>
      <c r="V98" s="24"/>
      <c r="W98" s="24"/>
      <c r="X98" s="72"/>
      <c r="Y98" s="41"/>
      <c r="Z98" s="41"/>
      <c r="AA98" s="41"/>
      <c r="AB98" s="41"/>
      <c r="AC98" s="24"/>
      <c r="AD98" s="41"/>
      <c r="AE98" s="41"/>
      <c r="AF98" s="41"/>
      <c r="AG98" s="41"/>
      <c r="AH98" s="41"/>
      <c r="AI98" s="41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2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sortState ref="D26:L27">
    <sortCondition descending="1" ref="D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/>
      <c r="F1" s="6" t="s">
        <v>60</v>
      </c>
      <c r="G1" s="86"/>
      <c r="H1" s="86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29"/>
      <c r="AB1" s="129"/>
      <c r="AC1" s="86"/>
      <c r="AD1" s="86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7" t="s">
        <v>61</v>
      </c>
      <c r="C2" s="78"/>
      <c r="D2" s="130"/>
      <c r="E2" s="13" t="s">
        <v>13</v>
      </c>
      <c r="F2" s="14"/>
      <c r="G2" s="14"/>
      <c r="H2" s="14"/>
      <c r="I2" s="20"/>
      <c r="J2" s="15"/>
      <c r="K2" s="102"/>
      <c r="L2" s="22" t="s">
        <v>104</v>
      </c>
      <c r="M2" s="14"/>
      <c r="N2" s="14"/>
      <c r="O2" s="21"/>
      <c r="P2" s="19"/>
      <c r="Q2" s="22" t="s">
        <v>105</v>
      </c>
      <c r="R2" s="14"/>
      <c r="S2" s="14"/>
      <c r="T2" s="14"/>
      <c r="U2" s="20"/>
      <c r="V2" s="21"/>
      <c r="W2" s="19"/>
      <c r="X2" s="131" t="s">
        <v>106</v>
      </c>
      <c r="Y2" s="132"/>
      <c r="Z2" s="133"/>
      <c r="AA2" s="13" t="s">
        <v>13</v>
      </c>
      <c r="AB2" s="14"/>
      <c r="AC2" s="14"/>
      <c r="AD2" s="14"/>
      <c r="AE2" s="20"/>
      <c r="AF2" s="15"/>
      <c r="AG2" s="102"/>
      <c r="AH2" s="22" t="s">
        <v>107</v>
      </c>
      <c r="AI2" s="14"/>
      <c r="AJ2" s="14"/>
      <c r="AK2" s="21"/>
      <c r="AL2" s="19"/>
      <c r="AM2" s="22" t="s">
        <v>105</v>
      </c>
      <c r="AN2" s="14"/>
      <c r="AO2" s="14"/>
      <c r="AP2" s="14"/>
      <c r="AQ2" s="20"/>
      <c r="AR2" s="21"/>
      <c r="AS2" s="13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4"/>
      <c r="L3" s="18" t="s">
        <v>5</v>
      </c>
      <c r="M3" s="18" t="s">
        <v>6</v>
      </c>
      <c r="N3" s="18" t="s">
        <v>108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4"/>
      <c r="AH3" s="18" t="s">
        <v>5</v>
      </c>
      <c r="AI3" s="18" t="s">
        <v>6</v>
      </c>
      <c r="AJ3" s="18" t="s">
        <v>108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1"/>
      <c r="C4" s="34"/>
      <c r="D4" s="39"/>
      <c r="E4" s="31"/>
      <c r="F4" s="31"/>
      <c r="G4" s="31"/>
      <c r="H4" s="32"/>
      <c r="I4" s="31"/>
      <c r="J4" s="135"/>
      <c r="K4" s="30"/>
      <c r="L4" s="136"/>
      <c r="M4" s="18"/>
      <c r="N4" s="18"/>
      <c r="O4" s="18"/>
      <c r="P4" s="24"/>
      <c r="Q4" s="31"/>
      <c r="R4" s="31"/>
      <c r="S4" s="32"/>
      <c r="T4" s="31"/>
      <c r="U4" s="31"/>
      <c r="V4" s="137"/>
      <c r="W4" s="30"/>
      <c r="X4" s="31">
        <v>1990</v>
      </c>
      <c r="Y4" s="31" t="s">
        <v>35</v>
      </c>
      <c r="Z4" s="35" t="s">
        <v>114</v>
      </c>
      <c r="AA4" s="31">
        <v>8</v>
      </c>
      <c r="AB4" s="31">
        <v>0</v>
      </c>
      <c r="AC4" s="31">
        <v>6</v>
      </c>
      <c r="AD4" s="31">
        <v>1</v>
      </c>
      <c r="AE4" s="31"/>
      <c r="AF4" s="135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8"/>
      <c r="AS4" s="139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1"/>
      <c r="C5" s="34"/>
      <c r="D5" s="39"/>
      <c r="E5" s="31"/>
      <c r="F5" s="31"/>
      <c r="G5" s="31"/>
      <c r="H5" s="32"/>
      <c r="I5" s="31"/>
      <c r="J5" s="135"/>
      <c r="K5" s="30"/>
      <c r="L5" s="136"/>
      <c r="M5" s="18"/>
      <c r="N5" s="18"/>
      <c r="O5" s="18"/>
      <c r="P5" s="24"/>
      <c r="Q5" s="31"/>
      <c r="R5" s="31"/>
      <c r="S5" s="32"/>
      <c r="T5" s="31"/>
      <c r="U5" s="31"/>
      <c r="V5" s="137"/>
      <c r="W5" s="30"/>
      <c r="X5" s="31">
        <v>1991</v>
      </c>
      <c r="Y5" s="31" t="s">
        <v>38</v>
      </c>
      <c r="Z5" s="35" t="s">
        <v>114</v>
      </c>
      <c r="AA5" s="31">
        <v>21</v>
      </c>
      <c r="AB5" s="31">
        <v>2</v>
      </c>
      <c r="AC5" s="31">
        <v>29</v>
      </c>
      <c r="AD5" s="31">
        <v>14</v>
      </c>
      <c r="AE5" s="31"/>
      <c r="AF5" s="135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8"/>
      <c r="AS5" s="139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1">
        <v>1992</v>
      </c>
      <c r="C6" s="34" t="s">
        <v>38</v>
      </c>
      <c r="D6" s="39" t="s">
        <v>53</v>
      </c>
      <c r="E6" s="31">
        <v>22</v>
      </c>
      <c r="F6" s="31">
        <v>3</v>
      </c>
      <c r="G6" s="31">
        <v>27</v>
      </c>
      <c r="H6" s="32">
        <v>8</v>
      </c>
      <c r="I6" s="31">
        <v>87</v>
      </c>
      <c r="J6" s="135"/>
      <c r="K6" s="30"/>
      <c r="L6" s="136"/>
      <c r="M6" s="18"/>
      <c r="N6" s="18"/>
      <c r="O6" s="18"/>
      <c r="P6" s="24"/>
      <c r="Q6" s="31"/>
      <c r="R6" s="31"/>
      <c r="S6" s="32"/>
      <c r="T6" s="31"/>
      <c r="U6" s="31"/>
      <c r="V6" s="137"/>
      <c r="W6" s="30"/>
      <c r="X6" s="31"/>
      <c r="Y6" s="34"/>
      <c r="Z6" s="39"/>
      <c r="AA6" s="31"/>
      <c r="AB6" s="31"/>
      <c r="AC6" s="31"/>
      <c r="AD6" s="32"/>
      <c r="AE6" s="31"/>
      <c r="AF6" s="135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8"/>
      <c r="AS6" s="139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1"/>
      <c r="C7" s="34"/>
      <c r="D7" s="39"/>
      <c r="E7" s="31"/>
      <c r="F7" s="31"/>
      <c r="G7" s="31"/>
      <c r="H7" s="32"/>
      <c r="I7" s="31"/>
      <c r="J7" s="135"/>
      <c r="K7" s="30"/>
      <c r="L7" s="136"/>
      <c r="M7" s="18"/>
      <c r="N7" s="18"/>
      <c r="O7" s="18"/>
      <c r="P7" s="24"/>
      <c r="Q7" s="31"/>
      <c r="R7" s="31"/>
      <c r="S7" s="32"/>
      <c r="T7" s="31"/>
      <c r="U7" s="31"/>
      <c r="V7" s="137"/>
      <c r="W7" s="30"/>
      <c r="X7" s="31"/>
      <c r="Y7" s="34"/>
      <c r="Z7" s="39"/>
      <c r="AA7" s="31"/>
      <c r="AB7" s="31"/>
      <c r="AC7" s="31"/>
      <c r="AD7" s="32"/>
      <c r="AE7" s="31"/>
      <c r="AF7" s="135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8"/>
      <c r="AS7" s="139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1">
        <v>1997</v>
      </c>
      <c r="C8" s="34" t="s">
        <v>42</v>
      </c>
      <c r="D8" s="39" t="s">
        <v>46</v>
      </c>
      <c r="E8" s="31">
        <v>26</v>
      </c>
      <c r="F8" s="31">
        <v>2</v>
      </c>
      <c r="G8" s="31">
        <v>16</v>
      </c>
      <c r="H8" s="32">
        <v>24</v>
      </c>
      <c r="I8" s="31">
        <v>108</v>
      </c>
      <c r="J8" s="135"/>
      <c r="K8" s="30"/>
      <c r="L8" s="136"/>
      <c r="M8" s="18"/>
      <c r="N8" s="18"/>
      <c r="O8" s="18"/>
      <c r="P8" s="24"/>
      <c r="Q8" s="31"/>
      <c r="R8" s="31"/>
      <c r="S8" s="32"/>
      <c r="T8" s="31"/>
      <c r="U8" s="31"/>
      <c r="V8" s="137"/>
      <c r="W8" s="30"/>
      <c r="X8" s="31"/>
      <c r="Y8" s="34"/>
      <c r="Z8" s="39"/>
      <c r="AA8" s="31"/>
      <c r="AB8" s="31"/>
      <c r="AC8" s="31"/>
      <c r="AD8" s="32"/>
      <c r="AE8" s="31"/>
      <c r="AF8" s="135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38"/>
      <c r="AS8" s="139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1">
        <v>1998</v>
      </c>
      <c r="C9" s="34" t="s">
        <v>47</v>
      </c>
      <c r="D9" s="39" t="s">
        <v>46</v>
      </c>
      <c r="E9" s="31">
        <v>24</v>
      </c>
      <c r="F9" s="31">
        <v>2</v>
      </c>
      <c r="G9" s="31">
        <v>15</v>
      </c>
      <c r="H9" s="32">
        <v>14</v>
      </c>
      <c r="I9" s="31">
        <v>93</v>
      </c>
      <c r="J9" s="135"/>
      <c r="K9" s="30"/>
      <c r="L9" s="136"/>
      <c r="M9" s="18"/>
      <c r="N9" s="18"/>
      <c r="O9" s="18"/>
      <c r="P9" s="24"/>
      <c r="Q9" s="31"/>
      <c r="R9" s="31"/>
      <c r="S9" s="32"/>
      <c r="T9" s="31"/>
      <c r="U9" s="31"/>
      <c r="V9" s="137"/>
      <c r="W9" s="30"/>
      <c r="X9" s="31"/>
      <c r="Y9" s="34"/>
      <c r="Z9" s="39"/>
      <c r="AA9" s="31"/>
      <c r="AB9" s="31"/>
      <c r="AC9" s="31"/>
      <c r="AD9" s="32"/>
      <c r="AE9" s="31"/>
      <c r="AF9" s="135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38"/>
      <c r="AS9" s="139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1">
        <v>1999</v>
      </c>
      <c r="C10" s="34" t="s">
        <v>39</v>
      </c>
      <c r="D10" s="39" t="s">
        <v>45</v>
      </c>
      <c r="E10" s="31"/>
      <c r="F10" s="31"/>
      <c r="G10" s="31"/>
      <c r="H10" s="32"/>
      <c r="I10" s="31"/>
      <c r="J10" s="135"/>
      <c r="K10" s="30"/>
      <c r="L10" s="136"/>
      <c r="M10" s="18"/>
      <c r="N10" s="18"/>
      <c r="O10" s="18"/>
      <c r="P10" s="24"/>
      <c r="Q10" s="31"/>
      <c r="R10" s="31"/>
      <c r="S10" s="32"/>
      <c r="T10" s="31"/>
      <c r="U10" s="31"/>
      <c r="V10" s="137"/>
      <c r="W10" s="30"/>
      <c r="X10" s="31"/>
      <c r="Y10" s="34"/>
      <c r="Z10" s="39"/>
      <c r="AA10" s="31"/>
      <c r="AB10" s="31"/>
      <c r="AC10" s="31"/>
      <c r="AD10" s="32"/>
      <c r="AE10" s="31"/>
      <c r="AF10" s="135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8"/>
      <c r="AS10" s="139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1">
        <v>2000</v>
      </c>
      <c r="C11" s="34" t="s">
        <v>42</v>
      </c>
      <c r="D11" s="39" t="s">
        <v>43</v>
      </c>
      <c r="E11" s="31">
        <v>26</v>
      </c>
      <c r="F11" s="31">
        <v>1</v>
      </c>
      <c r="G11" s="31">
        <v>40</v>
      </c>
      <c r="H11" s="32">
        <v>12</v>
      </c>
      <c r="I11" s="31">
        <v>110</v>
      </c>
      <c r="J11" s="135">
        <v>0.53140096618357491</v>
      </c>
      <c r="K11" s="30">
        <v>207</v>
      </c>
      <c r="L11" s="136" t="s">
        <v>113</v>
      </c>
      <c r="M11" s="18"/>
      <c r="N11" s="18"/>
      <c r="O11" s="18"/>
      <c r="P11" s="24"/>
      <c r="Q11" s="31"/>
      <c r="R11" s="31"/>
      <c r="S11" s="32"/>
      <c r="T11" s="31"/>
      <c r="U11" s="31"/>
      <c r="V11" s="137"/>
      <c r="W11" s="30"/>
      <c r="X11" s="31"/>
      <c r="Y11" s="34"/>
      <c r="Z11" s="39"/>
      <c r="AA11" s="31"/>
      <c r="AB11" s="31"/>
      <c r="AC11" s="31"/>
      <c r="AD11" s="32"/>
      <c r="AE11" s="31"/>
      <c r="AF11" s="135"/>
      <c r="AG11" s="30"/>
      <c r="AH11" s="18"/>
      <c r="AI11" s="18"/>
      <c r="AJ11" s="18"/>
      <c r="AK11" s="18"/>
      <c r="AL11" s="24"/>
      <c r="AM11" s="31"/>
      <c r="AN11" s="31"/>
      <c r="AO11" s="31"/>
      <c r="AP11" s="31"/>
      <c r="AQ11" s="31"/>
      <c r="AR11" s="138"/>
      <c r="AS11" s="139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1">
        <v>2001</v>
      </c>
      <c r="C12" s="34" t="s">
        <v>47</v>
      </c>
      <c r="D12" s="39" t="s">
        <v>43</v>
      </c>
      <c r="E12" s="31">
        <v>25</v>
      </c>
      <c r="F12" s="31">
        <v>1</v>
      </c>
      <c r="G12" s="31">
        <v>14</v>
      </c>
      <c r="H12" s="32">
        <v>12</v>
      </c>
      <c r="I12" s="31">
        <v>93</v>
      </c>
      <c r="J12" s="135">
        <v>0.54705882352941182</v>
      </c>
      <c r="K12" s="30">
        <v>170</v>
      </c>
      <c r="L12" s="136"/>
      <c r="M12" s="18"/>
      <c r="N12" s="18"/>
      <c r="O12" s="18"/>
      <c r="P12" s="24"/>
      <c r="Q12" s="31"/>
      <c r="R12" s="31"/>
      <c r="S12" s="32"/>
      <c r="T12" s="31"/>
      <c r="U12" s="31"/>
      <c r="V12" s="137"/>
      <c r="W12" s="30"/>
      <c r="X12" s="31"/>
      <c r="Y12" s="34"/>
      <c r="Z12" s="39"/>
      <c r="AA12" s="31"/>
      <c r="AB12" s="31"/>
      <c r="AC12" s="31"/>
      <c r="AD12" s="32"/>
      <c r="AE12" s="31"/>
      <c r="AF12" s="135"/>
      <c r="AG12" s="30"/>
      <c r="AH12" s="18"/>
      <c r="AI12" s="18"/>
      <c r="AJ12" s="18"/>
      <c r="AK12" s="18"/>
      <c r="AL12" s="24"/>
      <c r="AM12" s="31"/>
      <c r="AN12" s="31"/>
      <c r="AO12" s="31"/>
      <c r="AP12" s="31"/>
      <c r="AQ12" s="31"/>
      <c r="AR12" s="138"/>
      <c r="AS12" s="139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ht="14.25" x14ac:dyDescent="0.2">
      <c r="A13" s="41"/>
      <c r="B13" s="82" t="s">
        <v>109</v>
      </c>
      <c r="C13" s="81"/>
      <c r="D13" s="80"/>
      <c r="E13" s="79">
        <f>SUM(E4:E12)</f>
        <v>123</v>
      </c>
      <c r="F13" s="79">
        <f>SUM(F4:F12)</f>
        <v>9</v>
      </c>
      <c r="G13" s="79">
        <f>SUM(G4:G12)</f>
        <v>112</v>
      </c>
      <c r="H13" s="79">
        <f>SUM(H4:H12)</f>
        <v>70</v>
      </c>
      <c r="I13" s="79">
        <f>SUM(I4:I12)</f>
        <v>491</v>
      </c>
      <c r="J13" s="140">
        <v>0</v>
      </c>
      <c r="K13" s="102">
        <f>SUM(K4:K12)</f>
        <v>377</v>
      </c>
      <c r="L13" s="22"/>
      <c r="M13" s="20"/>
      <c r="N13" s="141"/>
      <c r="O13" s="142"/>
      <c r="P13" s="24"/>
      <c r="Q13" s="79">
        <f>SUM(Q4:Q12)</f>
        <v>0</v>
      </c>
      <c r="R13" s="79">
        <f>SUM(R4:R12)</f>
        <v>0</v>
      </c>
      <c r="S13" s="79">
        <f>SUM(S4:S12)</f>
        <v>0</v>
      </c>
      <c r="T13" s="79">
        <f>SUM(T4:T12)</f>
        <v>0</v>
      </c>
      <c r="U13" s="79">
        <f>SUM(U4:U12)</f>
        <v>0</v>
      </c>
      <c r="V13" s="38">
        <v>0</v>
      </c>
      <c r="W13" s="102">
        <f>SUM(W4:W12)</f>
        <v>0</v>
      </c>
      <c r="X13" s="16" t="s">
        <v>109</v>
      </c>
      <c r="Y13" s="17"/>
      <c r="Z13" s="15"/>
      <c r="AA13" s="79">
        <f>SUM(AA4:AA12)</f>
        <v>29</v>
      </c>
      <c r="AB13" s="79">
        <f>SUM(AB4:AB12)</f>
        <v>2</v>
      </c>
      <c r="AC13" s="79">
        <f>SUM(AC4:AC12)</f>
        <v>35</v>
      </c>
      <c r="AD13" s="79">
        <f>SUM(AD4:AD12)</f>
        <v>15</v>
      </c>
      <c r="AE13" s="79">
        <f>SUM(AE4:AE12)</f>
        <v>0</v>
      </c>
      <c r="AF13" s="140">
        <v>0</v>
      </c>
      <c r="AG13" s="102">
        <f>SUM(AG4:AG12)</f>
        <v>0</v>
      </c>
      <c r="AH13" s="22"/>
      <c r="AI13" s="20"/>
      <c r="AJ13" s="141"/>
      <c r="AK13" s="142"/>
      <c r="AL13" s="24"/>
      <c r="AM13" s="79">
        <f>SUM(AM4:AM12)</f>
        <v>0</v>
      </c>
      <c r="AN13" s="79">
        <f>SUM(AN4:AN12)</f>
        <v>0</v>
      </c>
      <c r="AO13" s="79">
        <f>SUM(AO4:AO12)</f>
        <v>0</v>
      </c>
      <c r="AP13" s="79">
        <f>SUM(AP4:AP12)</f>
        <v>0</v>
      </c>
      <c r="AQ13" s="79">
        <f>SUM(AQ4:AQ12)</f>
        <v>0</v>
      </c>
      <c r="AR13" s="140">
        <v>0</v>
      </c>
      <c r="AS13" s="134">
        <f>SUM(AS4:AS12)</f>
        <v>0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2"/>
      <c r="K14" s="30"/>
      <c r="L14" s="24"/>
      <c r="M14" s="24"/>
      <c r="N14" s="24"/>
      <c r="O14" s="24"/>
      <c r="P14" s="41"/>
      <c r="Q14" s="41"/>
      <c r="R14" s="44"/>
      <c r="S14" s="41"/>
      <c r="T14" s="41"/>
      <c r="U14" s="24"/>
      <c r="V14" s="24"/>
      <c r="W14" s="30"/>
      <c r="X14" s="41"/>
      <c r="Y14" s="41"/>
      <c r="Z14" s="41"/>
      <c r="AA14" s="41"/>
      <c r="AB14" s="41"/>
      <c r="AC14" s="41"/>
      <c r="AD14" s="41"/>
      <c r="AE14" s="41"/>
      <c r="AF14" s="42"/>
      <c r="AG14" s="30"/>
      <c r="AH14" s="24"/>
      <c r="AI14" s="24"/>
      <c r="AJ14" s="24"/>
      <c r="AK14" s="24"/>
      <c r="AL14" s="41"/>
      <c r="AM14" s="41"/>
      <c r="AN14" s="44"/>
      <c r="AO14" s="41"/>
      <c r="AP14" s="41"/>
      <c r="AQ14" s="24"/>
      <c r="AR14" s="24"/>
      <c r="AS14" s="30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43" t="s">
        <v>110</v>
      </c>
      <c r="C15" s="144"/>
      <c r="D15" s="145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17</v>
      </c>
      <c r="J15" s="18" t="s">
        <v>22</v>
      </c>
      <c r="K15" s="24"/>
      <c r="L15" s="18" t="s">
        <v>27</v>
      </c>
      <c r="M15" s="18" t="s">
        <v>28</v>
      </c>
      <c r="N15" s="18" t="s">
        <v>111</v>
      </c>
      <c r="O15" s="18" t="s">
        <v>112</v>
      </c>
      <c r="Q15" s="44"/>
      <c r="R15" s="44" t="s">
        <v>54</v>
      </c>
      <c r="S15" s="44"/>
      <c r="T15" s="41" t="s">
        <v>62</v>
      </c>
      <c r="U15" s="41"/>
      <c r="V15" s="41"/>
      <c r="W15" s="41"/>
      <c r="X15" s="44"/>
      <c r="Y15" s="44"/>
      <c r="Z15" s="146"/>
      <c r="AA15" s="146"/>
      <c r="AB15" s="146"/>
      <c r="AC15" s="44"/>
      <c r="AD15" s="44"/>
      <c r="AE15" s="44"/>
      <c r="AF15" s="41"/>
      <c r="AG15" s="41"/>
      <c r="AH15" s="41"/>
      <c r="AI15" s="41"/>
      <c r="AJ15" s="41"/>
      <c r="AK15" s="41"/>
      <c r="AM15" s="30"/>
      <c r="AN15" s="146"/>
      <c r="AO15" s="146"/>
      <c r="AP15" s="146"/>
      <c r="AQ15" s="146"/>
      <c r="AR15" s="146"/>
      <c r="AS15" s="146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6" t="s">
        <v>12</v>
      </c>
      <c r="C16" s="12"/>
      <c r="D16" s="48"/>
      <c r="E16" s="147">
        <v>135</v>
      </c>
      <c r="F16" s="147">
        <v>4</v>
      </c>
      <c r="G16" s="147">
        <v>72</v>
      </c>
      <c r="H16" s="147">
        <v>25</v>
      </c>
      <c r="I16" s="147">
        <v>341</v>
      </c>
      <c r="J16" s="148">
        <v>0.439</v>
      </c>
      <c r="K16" s="41">
        <f>PRODUCT(I16/J16)</f>
        <v>776.76537585421408</v>
      </c>
      <c r="L16" s="149">
        <f>PRODUCT((F16+G16)/E16)</f>
        <v>0.562962962962963</v>
      </c>
      <c r="M16" s="149">
        <f>PRODUCT(H16/E16)</f>
        <v>0.18518518518518517</v>
      </c>
      <c r="N16" s="149">
        <f>PRODUCT((F16+G16+H16)/E16)</f>
        <v>0.74814814814814812</v>
      </c>
      <c r="O16" s="149">
        <f>PRODUCT(I16/E16)</f>
        <v>2.5259259259259261</v>
      </c>
      <c r="Q16" s="44"/>
      <c r="R16" s="44"/>
      <c r="S16" s="44"/>
      <c r="T16" s="41" t="s">
        <v>56</v>
      </c>
      <c r="U16" s="24"/>
      <c r="V16" s="30"/>
      <c r="W16" s="30"/>
      <c r="X16" s="146"/>
      <c r="Y16" s="146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4"/>
      <c r="AO16" s="44"/>
      <c r="AP16" s="44"/>
      <c r="AQ16" s="44"/>
      <c r="AR16" s="44"/>
      <c r="AS16" s="44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50" t="s">
        <v>61</v>
      </c>
      <c r="C17" s="151"/>
      <c r="D17" s="152"/>
      <c r="E17" s="147">
        <f>PRODUCT(E13+Q13)</f>
        <v>123</v>
      </c>
      <c r="F17" s="147">
        <f>PRODUCT(F13+R13)</f>
        <v>9</v>
      </c>
      <c r="G17" s="147">
        <f>PRODUCT(G13+S13)</f>
        <v>112</v>
      </c>
      <c r="H17" s="147">
        <f>PRODUCT(H13+T13)</f>
        <v>70</v>
      </c>
      <c r="I17" s="147">
        <f>PRODUCT(I13+U13)</f>
        <v>491</v>
      </c>
      <c r="J17" s="148"/>
      <c r="K17" s="41">
        <f>PRODUCT(K13+W13)</f>
        <v>377</v>
      </c>
      <c r="L17" s="149">
        <f>PRODUCT((F17+G17)/E17)</f>
        <v>0.98373983739837401</v>
      </c>
      <c r="M17" s="149">
        <f>PRODUCT(H17/E17)</f>
        <v>0.56910569105691056</v>
      </c>
      <c r="N17" s="149">
        <f>PRODUCT((F17+G17+H17)/E17)</f>
        <v>1.5528455284552845</v>
      </c>
      <c r="O17" s="149">
        <f>PRODUCT(I17/E17)</f>
        <v>3.9918699186991868</v>
      </c>
      <c r="Q17" s="44"/>
      <c r="R17" s="44"/>
      <c r="S17" s="44"/>
      <c r="T17" s="41" t="s">
        <v>57</v>
      </c>
      <c r="U17" s="41"/>
      <c r="V17" s="41"/>
      <c r="W17" s="41"/>
      <c r="X17" s="41"/>
      <c r="Y17" s="41"/>
      <c r="Z17" s="41"/>
      <c r="AA17" s="41"/>
      <c r="AB17" s="41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53" t="s">
        <v>106</v>
      </c>
      <c r="C18" s="154"/>
      <c r="D18" s="155"/>
      <c r="E18" s="147">
        <f>PRODUCT(AA13+AM13)</f>
        <v>29</v>
      </c>
      <c r="F18" s="147">
        <f>PRODUCT(AB13+AN13)</f>
        <v>2</v>
      </c>
      <c r="G18" s="147">
        <f>PRODUCT(AC13+AO13)</f>
        <v>35</v>
      </c>
      <c r="H18" s="147">
        <f>PRODUCT(AD13+AP13)</f>
        <v>15</v>
      </c>
      <c r="I18" s="147">
        <f>PRODUCT(AE13+AQ13)</f>
        <v>0</v>
      </c>
      <c r="J18" s="148">
        <v>0</v>
      </c>
      <c r="K18" s="24">
        <f>PRODUCT(AG13+AS13)</f>
        <v>0</v>
      </c>
      <c r="L18" s="149">
        <v>0</v>
      </c>
      <c r="M18" s="149">
        <v>0</v>
      </c>
      <c r="N18" s="149">
        <v>0</v>
      </c>
      <c r="O18" s="149">
        <v>0</v>
      </c>
      <c r="Q18" s="44"/>
      <c r="R18" s="44"/>
      <c r="S18" s="41"/>
      <c r="T18" s="41" t="s">
        <v>55</v>
      </c>
      <c r="U18" s="24"/>
      <c r="V18" s="24"/>
      <c r="W18" s="41"/>
      <c r="X18" s="41"/>
      <c r="Y18" s="41"/>
      <c r="Z18" s="41"/>
      <c r="AA18" s="41"/>
      <c r="AB18" s="41"/>
      <c r="AC18" s="44"/>
      <c r="AD18" s="44"/>
      <c r="AE18" s="44"/>
      <c r="AF18" s="44"/>
      <c r="AG18" s="44"/>
      <c r="AH18" s="44"/>
      <c r="AI18" s="44"/>
      <c r="AJ18" s="44"/>
      <c r="AK18" s="41"/>
      <c r="AL18" s="24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56" t="s">
        <v>109</v>
      </c>
      <c r="C19" s="157"/>
      <c r="D19" s="158"/>
      <c r="E19" s="147">
        <f>SUM(E16:E18)</f>
        <v>287</v>
      </c>
      <c r="F19" s="147">
        <f t="shared" ref="F19:I19" si="0">SUM(F16:F18)</f>
        <v>15</v>
      </c>
      <c r="G19" s="147">
        <f t="shared" si="0"/>
        <v>219</v>
      </c>
      <c r="H19" s="147">
        <f t="shared" si="0"/>
        <v>110</v>
      </c>
      <c r="I19" s="147">
        <f t="shared" si="0"/>
        <v>832</v>
      </c>
      <c r="J19" s="148"/>
      <c r="K19" s="41">
        <f>SUM(K16:K18)</f>
        <v>1153.7653758542142</v>
      </c>
      <c r="L19" s="149">
        <f>PRODUCT((F19+G19)/E19)</f>
        <v>0.81533101045296164</v>
      </c>
      <c r="M19" s="149">
        <f>PRODUCT(H19/E19)</f>
        <v>0.38327526132404183</v>
      </c>
      <c r="N19" s="149">
        <f>PRODUCT((F19+G19+H19)/E19)</f>
        <v>1.1986062717770034</v>
      </c>
      <c r="O19" s="149">
        <v>3.22</v>
      </c>
      <c r="Q19" s="24"/>
      <c r="R19" s="24"/>
      <c r="S19" s="24"/>
      <c r="T19" s="41" t="s">
        <v>59</v>
      </c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24"/>
      <c r="F20" s="24"/>
      <c r="G20" s="24"/>
      <c r="H20" s="24"/>
      <c r="I20" s="24"/>
      <c r="J20" s="41"/>
      <c r="K20" s="41"/>
      <c r="L20" s="24"/>
      <c r="M20" s="24"/>
      <c r="N20" s="24"/>
      <c r="O20" s="24"/>
      <c r="P20" s="41"/>
      <c r="Q20" s="41"/>
      <c r="R20" s="41"/>
      <c r="S20" s="41"/>
      <c r="T20" s="41" t="s">
        <v>58</v>
      </c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4"/>
      <c r="AH57" s="44"/>
      <c r="AI57" s="44"/>
      <c r="AJ57" s="44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4"/>
      <c r="AH91" s="44"/>
      <c r="AI91" s="44"/>
      <c r="AJ91" s="44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41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24"/>
      <c r="AL184" s="24"/>
    </row>
    <row r="185" spans="12:57" x14ac:dyDescent="0.25">
      <c r="R185" s="30"/>
      <c r="S185" s="30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57" x14ac:dyDescent="0.25">
      <c r="R186" s="30"/>
      <c r="S186" s="30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57" x14ac:dyDescent="0.25">
      <c r="R187" s="30"/>
      <c r="S187" s="30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</row>
    <row r="188" spans="12:57" x14ac:dyDescent="0.25">
      <c r="L188"/>
      <c r="M188"/>
      <c r="N188"/>
      <c r="O188"/>
      <c r="P188"/>
      <c r="R188" s="30"/>
      <c r="S188" s="30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57" x14ac:dyDescent="0.25">
      <c r="L189"/>
      <c r="M189"/>
      <c r="N189"/>
      <c r="O189"/>
      <c r="P189"/>
      <c r="R189" s="30"/>
      <c r="S189" s="30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57" x14ac:dyDescent="0.25">
      <c r="L190"/>
      <c r="M190"/>
      <c r="N190"/>
      <c r="O190"/>
      <c r="P190"/>
      <c r="R190" s="30"/>
      <c r="S190" s="30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57" x14ac:dyDescent="0.25">
      <c r="L191"/>
      <c r="M191"/>
      <c r="N191"/>
      <c r="O191"/>
      <c r="P191"/>
      <c r="R191" s="30"/>
      <c r="S191" s="30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57" x14ac:dyDescent="0.25">
      <c r="L192"/>
      <c r="M192"/>
      <c r="N192"/>
      <c r="O192"/>
      <c r="P192"/>
      <c r="R192" s="30"/>
      <c r="S192" s="30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  <row r="216" spans="12:38" ht="14.25" x14ac:dyDescent="0.2">
      <c r="L216"/>
      <c r="M216"/>
      <c r="N216"/>
      <c r="O216"/>
      <c r="P216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4"/>
      <c r="AG216" s="44"/>
      <c r="AH216" s="44"/>
      <c r="AI216" s="44"/>
      <c r="AJ216" s="44"/>
      <c r="AK216"/>
      <c r="AL216"/>
    </row>
  </sheetData>
  <sortState ref="T15:Y16">
    <sortCondition descending="1" ref="T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5" customWidth="1"/>
    <col min="3" max="3" width="24.5703125" style="74" customWidth="1"/>
    <col min="4" max="4" width="10.5703125" style="100" customWidth="1"/>
    <col min="5" max="5" width="8.7109375" style="100" customWidth="1"/>
    <col min="6" max="6" width="0.7109375" style="30" customWidth="1"/>
    <col min="7" max="11" width="5.28515625" style="74" customWidth="1"/>
    <col min="12" max="12" width="6.7109375" style="74" customWidth="1"/>
    <col min="13" max="16" width="5.28515625" style="74" customWidth="1"/>
    <col min="17" max="21" width="6.7109375" style="128" customWidth="1"/>
    <col min="22" max="22" width="10.85546875" style="74" customWidth="1"/>
    <col min="23" max="23" width="23.85546875" style="100" customWidth="1"/>
    <col min="24" max="24" width="9.7109375" style="74" customWidth="1"/>
    <col min="25" max="30" width="9.140625" style="83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101" t="s">
        <v>91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21"/>
      <c r="R1" s="121"/>
      <c r="S1" s="121"/>
      <c r="T1" s="121"/>
      <c r="U1" s="121"/>
      <c r="V1" s="78"/>
      <c r="W1" s="84"/>
      <c r="X1" s="28"/>
      <c r="Y1" s="85"/>
      <c r="Z1" s="85"/>
      <c r="AA1" s="85"/>
      <c r="AB1" s="85"/>
      <c r="AC1" s="85"/>
      <c r="AD1" s="85"/>
    </row>
    <row r="2" spans="1:30" x14ac:dyDescent="0.25">
      <c r="A2" s="1"/>
      <c r="B2" s="10" t="s">
        <v>34</v>
      </c>
      <c r="C2" s="6" t="s">
        <v>60</v>
      </c>
      <c r="D2" s="86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22"/>
      <c r="R2" s="122"/>
      <c r="S2" s="122"/>
      <c r="T2" s="122"/>
      <c r="U2" s="122"/>
      <c r="V2" s="11"/>
      <c r="W2" s="86"/>
      <c r="X2" s="32"/>
      <c r="Y2" s="85"/>
      <c r="Z2" s="85"/>
      <c r="AA2" s="85"/>
      <c r="AB2" s="85"/>
      <c r="AC2" s="85"/>
      <c r="AD2" s="85"/>
    </row>
    <row r="3" spans="1:30" x14ac:dyDescent="0.25">
      <c r="A3" s="9"/>
      <c r="B3" s="88" t="s">
        <v>83</v>
      </c>
      <c r="C3" s="22" t="s">
        <v>64</v>
      </c>
      <c r="D3" s="82" t="s">
        <v>65</v>
      </c>
      <c r="E3" s="89" t="s">
        <v>1</v>
      </c>
      <c r="F3" s="24"/>
      <c r="G3" s="79" t="s">
        <v>66</v>
      </c>
      <c r="H3" s="80" t="s">
        <v>67</v>
      </c>
      <c r="I3" s="80" t="s">
        <v>32</v>
      </c>
      <c r="J3" s="17" t="s">
        <v>68</v>
      </c>
      <c r="K3" s="81" t="s">
        <v>69</v>
      </c>
      <c r="L3" s="81" t="s">
        <v>70</v>
      </c>
      <c r="M3" s="79" t="s">
        <v>71</v>
      </c>
      <c r="N3" s="79" t="s">
        <v>31</v>
      </c>
      <c r="O3" s="80" t="s">
        <v>72</v>
      </c>
      <c r="P3" s="79" t="s">
        <v>67</v>
      </c>
      <c r="Q3" s="123" t="s">
        <v>17</v>
      </c>
      <c r="R3" s="123">
        <v>1</v>
      </c>
      <c r="S3" s="123">
        <v>2</v>
      </c>
      <c r="T3" s="123">
        <v>3</v>
      </c>
      <c r="U3" s="123" t="s">
        <v>73</v>
      </c>
      <c r="V3" s="17" t="s">
        <v>22</v>
      </c>
      <c r="W3" s="16" t="s">
        <v>74</v>
      </c>
      <c r="X3" s="16" t="s">
        <v>75</v>
      </c>
      <c r="Y3" s="85"/>
      <c r="Z3" s="85"/>
      <c r="AA3" s="85"/>
      <c r="AB3" s="85"/>
      <c r="AC3" s="85"/>
      <c r="AD3" s="85"/>
    </row>
    <row r="4" spans="1:30" x14ac:dyDescent="0.25">
      <c r="A4" s="9"/>
      <c r="B4" s="90" t="s">
        <v>88</v>
      </c>
      <c r="C4" s="91" t="s">
        <v>89</v>
      </c>
      <c r="D4" s="92" t="s">
        <v>77</v>
      </c>
      <c r="E4" s="93" t="s">
        <v>116</v>
      </c>
      <c r="F4" s="24"/>
      <c r="G4" s="94">
        <v>1</v>
      </c>
      <c r="H4" s="95"/>
      <c r="I4" s="94"/>
      <c r="J4" s="96"/>
      <c r="K4" s="96"/>
      <c r="L4" s="96"/>
      <c r="M4" s="96">
        <v>1</v>
      </c>
      <c r="N4" s="94"/>
      <c r="O4" s="95"/>
      <c r="P4" s="94"/>
      <c r="Q4" s="124"/>
      <c r="R4" s="124"/>
      <c r="S4" s="124"/>
      <c r="T4" s="124"/>
      <c r="U4" s="124"/>
      <c r="V4" s="97"/>
      <c r="W4" s="92" t="s">
        <v>78</v>
      </c>
      <c r="X4" s="94" t="s">
        <v>90</v>
      </c>
      <c r="Y4" s="85"/>
      <c r="Z4" s="85"/>
      <c r="AA4" s="85"/>
      <c r="AB4" s="85"/>
      <c r="AC4" s="85"/>
      <c r="AD4" s="85"/>
    </row>
    <row r="5" spans="1:30" x14ac:dyDescent="0.25">
      <c r="A5" s="9"/>
      <c r="B5" s="90" t="s">
        <v>84</v>
      </c>
      <c r="C5" s="91" t="s">
        <v>85</v>
      </c>
      <c r="D5" s="92" t="s">
        <v>77</v>
      </c>
      <c r="E5" s="93" t="s">
        <v>116</v>
      </c>
      <c r="F5" s="24"/>
      <c r="G5" s="94">
        <v>1</v>
      </c>
      <c r="H5" s="95"/>
      <c r="I5" s="94"/>
      <c r="J5" s="96"/>
      <c r="K5" s="96"/>
      <c r="L5" s="96"/>
      <c r="M5" s="96">
        <v>1</v>
      </c>
      <c r="N5" s="94"/>
      <c r="O5" s="95">
        <v>1</v>
      </c>
      <c r="P5" s="94"/>
      <c r="Q5" s="124"/>
      <c r="R5" s="124"/>
      <c r="S5" s="124"/>
      <c r="T5" s="124"/>
      <c r="U5" s="124"/>
      <c r="V5" s="97"/>
      <c r="W5" s="92" t="s">
        <v>87</v>
      </c>
      <c r="X5" s="94">
        <v>350</v>
      </c>
      <c r="Y5" s="85"/>
      <c r="Z5" s="85"/>
      <c r="AA5" s="85"/>
      <c r="AB5" s="85"/>
      <c r="AC5" s="85"/>
      <c r="AD5" s="85"/>
    </row>
    <row r="6" spans="1:30" x14ac:dyDescent="0.25">
      <c r="A6" s="9"/>
      <c r="B6" s="114"/>
      <c r="C6" s="115"/>
      <c r="D6" s="116"/>
      <c r="E6" s="117"/>
      <c r="F6" s="118"/>
      <c r="G6" s="115"/>
      <c r="H6" s="115"/>
      <c r="I6" s="115"/>
      <c r="J6" s="119"/>
      <c r="K6" s="119"/>
      <c r="L6" s="119"/>
      <c r="M6" s="115"/>
      <c r="N6" s="115"/>
      <c r="O6" s="115"/>
      <c r="P6" s="115"/>
      <c r="Q6" s="125"/>
      <c r="R6" s="125"/>
      <c r="S6" s="125"/>
      <c r="T6" s="125"/>
      <c r="U6" s="125"/>
      <c r="V6" s="115"/>
      <c r="W6" s="116"/>
      <c r="X6" s="120"/>
      <c r="Y6" s="85"/>
      <c r="Z6" s="85"/>
      <c r="AA6" s="85"/>
      <c r="AB6" s="85"/>
      <c r="AC6" s="85"/>
      <c r="AD6" s="85"/>
    </row>
    <row r="7" spans="1:30" x14ac:dyDescent="0.25">
      <c r="A7" s="9"/>
      <c r="B7" s="88" t="s">
        <v>79</v>
      </c>
      <c r="C7" s="22" t="s">
        <v>64</v>
      </c>
      <c r="D7" s="82" t="s">
        <v>65</v>
      </c>
      <c r="E7" s="89" t="s">
        <v>1</v>
      </c>
      <c r="F7" s="24"/>
      <c r="G7" s="79" t="s">
        <v>66</v>
      </c>
      <c r="H7" s="80" t="s">
        <v>67</v>
      </c>
      <c r="I7" s="80" t="s">
        <v>32</v>
      </c>
      <c r="J7" s="17" t="s">
        <v>68</v>
      </c>
      <c r="K7" s="81" t="s">
        <v>69</v>
      </c>
      <c r="L7" s="81" t="s">
        <v>70</v>
      </c>
      <c r="M7" s="79" t="s">
        <v>71</v>
      </c>
      <c r="N7" s="79" t="s">
        <v>31</v>
      </c>
      <c r="O7" s="80" t="s">
        <v>72</v>
      </c>
      <c r="P7" s="79" t="s">
        <v>67</v>
      </c>
      <c r="Q7" s="123" t="s">
        <v>17</v>
      </c>
      <c r="R7" s="123">
        <v>1</v>
      </c>
      <c r="S7" s="123">
        <v>2</v>
      </c>
      <c r="T7" s="123">
        <v>3</v>
      </c>
      <c r="U7" s="123" t="s">
        <v>73</v>
      </c>
      <c r="V7" s="17" t="s">
        <v>22</v>
      </c>
      <c r="W7" s="16" t="s">
        <v>74</v>
      </c>
      <c r="X7" s="16" t="s">
        <v>75</v>
      </c>
      <c r="Y7" s="85"/>
      <c r="Z7" s="85"/>
      <c r="AA7" s="85"/>
      <c r="AB7" s="85"/>
      <c r="AC7" s="85"/>
      <c r="AD7" s="85"/>
    </row>
    <row r="8" spans="1:30" x14ac:dyDescent="0.25">
      <c r="A8" s="9"/>
      <c r="B8" s="90" t="s">
        <v>80</v>
      </c>
      <c r="C8" s="91" t="s">
        <v>86</v>
      </c>
      <c r="D8" s="92" t="s">
        <v>77</v>
      </c>
      <c r="E8" s="93" t="s">
        <v>36</v>
      </c>
      <c r="F8" s="24"/>
      <c r="G8" s="94">
        <v>1</v>
      </c>
      <c r="H8" s="95"/>
      <c r="I8" s="94"/>
      <c r="J8" s="96"/>
      <c r="K8" s="96"/>
      <c r="L8" s="96" t="s">
        <v>82</v>
      </c>
      <c r="M8" s="96">
        <v>1</v>
      </c>
      <c r="N8" s="94"/>
      <c r="O8" s="95"/>
      <c r="P8" s="94"/>
      <c r="Q8" s="124"/>
      <c r="R8" s="124"/>
      <c r="S8" s="124"/>
      <c r="T8" s="124"/>
      <c r="U8" s="124"/>
      <c r="V8" s="97"/>
      <c r="W8" s="92" t="s">
        <v>81</v>
      </c>
      <c r="X8" s="94">
        <v>326</v>
      </c>
      <c r="Y8" s="85"/>
      <c r="Z8" s="85"/>
      <c r="AA8" s="85"/>
      <c r="AB8" s="85"/>
      <c r="AC8" s="85"/>
      <c r="AD8" s="85"/>
    </row>
    <row r="9" spans="1:30" x14ac:dyDescent="0.25">
      <c r="A9" s="9"/>
      <c r="B9" s="114"/>
      <c r="C9" s="115"/>
      <c r="D9" s="116"/>
      <c r="E9" s="117"/>
      <c r="F9" s="118"/>
      <c r="G9" s="115"/>
      <c r="H9" s="115"/>
      <c r="I9" s="115"/>
      <c r="J9" s="119"/>
      <c r="K9" s="119"/>
      <c r="L9" s="119"/>
      <c r="M9" s="115"/>
      <c r="N9" s="115"/>
      <c r="O9" s="115"/>
      <c r="P9" s="115"/>
      <c r="Q9" s="125"/>
      <c r="R9" s="125"/>
      <c r="S9" s="125"/>
      <c r="T9" s="125"/>
      <c r="U9" s="125"/>
      <c r="V9" s="115"/>
      <c r="W9" s="116"/>
      <c r="X9" s="120"/>
      <c r="Y9" s="85"/>
      <c r="Z9" s="85"/>
      <c r="AA9" s="85"/>
      <c r="AB9" s="85"/>
      <c r="AC9" s="85"/>
      <c r="AD9" s="85"/>
    </row>
    <row r="10" spans="1:30" x14ac:dyDescent="0.25">
      <c r="A10" s="9"/>
      <c r="B10" s="88" t="s">
        <v>63</v>
      </c>
      <c r="C10" s="22" t="s">
        <v>64</v>
      </c>
      <c r="D10" s="82" t="s">
        <v>65</v>
      </c>
      <c r="E10" s="89" t="s">
        <v>1</v>
      </c>
      <c r="F10" s="24"/>
      <c r="G10" s="79" t="s">
        <v>66</v>
      </c>
      <c r="H10" s="80" t="s">
        <v>67</v>
      </c>
      <c r="I10" s="80" t="s">
        <v>32</v>
      </c>
      <c r="J10" s="17" t="s">
        <v>68</v>
      </c>
      <c r="K10" s="81" t="s">
        <v>69</v>
      </c>
      <c r="L10" s="81" t="s">
        <v>70</v>
      </c>
      <c r="M10" s="79" t="s">
        <v>71</v>
      </c>
      <c r="N10" s="79" t="s">
        <v>31</v>
      </c>
      <c r="O10" s="80" t="s">
        <v>72</v>
      </c>
      <c r="P10" s="79" t="s">
        <v>67</v>
      </c>
      <c r="Q10" s="123" t="s">
        <v>17</v>
      </c>
      <c r="R10" s="123">
        <v>1</v>
      </c>
      <c r="S10" s="123">
        <v>2</v>
      </c>
      <c r="T10" s="123">
        <v>3</v>
      </c>
      <c r="U10" s="123" t="s">
        <v>73</v>
      </c>
      <c r="V10" s="17" t="s">
        <v>22</v>
      </c>
      <c r="W10" s="16" t="s">
        <v>74</v>
      </c>
      <c r="X10" s="16" t="s">
        <v>75</v>
      </c>
      <c r="Y10" s="85"/>
      <c r="Z10" s="85"/>
      <c r="AA10" s="85"/>
      <c r="AB10" s="85"/>
      <c r="AC10" s="85"/>
      <c r="AD10" s="85"/>
    </row>
    <row r="11" spans="1:30" x14ac:dyDescent="0.25">
      <c r="A11" s="9"/>
      <c r="B11" s="90" t="s">
        <v>76</v>
      </c>
      <c r="C11" s="91" t="s">
        <v>92</v>
      </c>
      <c r="D11" s="92" t="s">
        <v>77</v>
      </c>
      <c r="E11" s="103" t="s">
        <v>36</v>
      </c>
      <c r="F11" s="104"/>
      <c r="G11" s="94"/>
      <c r="H11" s="95"/>
      <c r="I11" s="94">
        <v>1</v>
      </c>
      <c r="J11" s="96" t="s">
        <v>72</v>
      </c>
      <c r="K11" s="96">
        <v>5</v>
      </c>
      <c r="L11" s="96"/>
      <c r="M11" s="96">
        <v>1</v>
      </c>
      <c r="N11" s="94"/>
      <c r="O11" s="95"/>
      <c r="P11" s="94"/>
      <c r="Q11" s="124" t="s">
        <v>100</v>
      </c>
      <c r="R11" s="124"/>
      <c r="S11" s="124" t="s">
        <v>98</v>
      </c>
      <c r="T11" s="124" t="s">
        <v>99</v>
      </c>
      <c r="U11" s="124" t="s">
        <v>99</v>
      </c>
      <c r="V11" s="97">
        <v>0.25</v>
      </c>
      <c r="W11" s="92" t="s">
        <v>78</v>
      </c>
      <c r="X11" s="94">
        <v>2515</v>
      </c>
      <c r="Y11" s="85"/>
      <c r="Z11" s="85"/>
      <c r="AA11" s="85"/>
      <c r="AB11" s="85"/>
      <c r="AC11" s="85"/>
      <c r="AD11" s="85"/>
    </row>
    <row r="12" spans="1:30" x14ac:dyDescent="0.25">
      <c r="A12" s="9"/>
      <c r="B12" s="114"/>
      <c r="C12" s="115"/>
      <c r="D12" s="116"/>
      <c r="E12" s="117"/>
      <c r="F12" s="118"/>
      <c r="G12" s="115"/>
      <c r="H12" s="115"/>
      <c r="I12" s="115"/>
      <c r="J12" s="119"/>
      <c r="K12" s="119"/>
      <c r="L12" s="119"/>
      <c r="M12" s="115"/>
      <c r="N12" s="115"/>
      <c r="O12" s="115"/>
      <c r="P12" s="115"/>
      <c r="Q12" s="125"/>
      <c r="R12" s="125"/>
      <c r="S12" s="125"/>
      <c r="T12" s="125"/>
      <c r="U12" s="125"/>
      <c r="V12" s="115"/>
      <c r="W12" s="116"/>
      <c r="X12" s="120"/>
      <c r="Y12" s="85"/>
      <c r="Z12" s="85"/>
      <c r="AA12" s="85"/>
      <c r="AB12" s="85"/>
      <c r="AC12" s="85"/>
      <c r="AD12" s="85"/>
    </row>
    <row r="13" spans="1:30" x14ac:dyDescent="0.25">
      <c r="A13" s="9"/>
      <c r="B13" s="98"/>
      <c r="C13" s="41"/>
      <c r="D13" s="98"/>
      <c r="E13" s="99"/>
      <c r="G13" s="41"/>
      <c r="H13" s="44"/>
      <c r="I13" s="41"/>
      <c r="J13" s="24"/>
      <c r="K13" s="24"/>
      <c r="L13" s="24"/>
      <c r="M13" s="41"/>
      <c r="N13" s="41"/>
      <c r="O13" s="41"/>
      <c r="P13" s="41"/>
      <c r="Q13" s="126"/>
      <c r="R13" s="126"/>
      <c r="S13" s="126"/>
      <c r="T13" s="126"/>
      <c r="U13" s="126"/>
      <c r="V13" s="41"/>
      <c r="W13" s="98"/>
      <c r="X13" s="41"/>
      <c r="Y13" s="85"/>
      <c r="Z13" s="85"/>
      <c r="AA13" s="85"/>
      <c r="AB13" s="85"/>
      <c r="AC13" s="85"/>
      <c r="AD13" s="85"/>
    </row>
    <row r="14" spans="1:30" x14ac:dyDescent="0.25">
      <c r="A14" s="9"/>
      <c r="B14" s="98"/>
      <c r="C14" s="41"/>
      <c r="D14" s="98"/>
      <c r="E14" s="99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126"/>
      <c r="R14" s="126"/>
      <c r="S14" s="126"/>
      <c r="T14" s="126"/>
      <c r="U14" s="126"/>
      <c r="V14" s="41"/>
      <c r="W14" s="98"/>
      <c r="X14" s="41"/>
      <c r="Y14" s="85"/>
      <c r="Z14" s="85"/>
      <c r="AA14" s="85"/>
      <c r="AB14" s="85"/>
      <c r="AC14" s="85"/>
      <c r="AD14" s="85"/>
    </row>
    <row r="15" spans="1:30" x14ac:dyDescent="0.25">
      <c r="A15" s="9"/>
      <c r="B15" s="98"/>
      <c r="C15" s="41"/>
      <c r="D15" s="98"/>
      <c r="E15" s="99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126"/>
      <c r="R15" s="126"/>
      <c r="S15" s="126"/>
      <c r="T15" s="126"/>
      <c r="U15" s="126"/>
      <c r="V15" s="41"/>
      <c r="W15" s="98"/>
      <c r="X15" s="41"/>
      <c r="Y15" s="85"/>
      <c r="Z15" s="85"/>
      <c r="AA15" s="85"/>
      <c r="AB15" s="85"/>
      <c r="AC15" s="85"/>
      <c r="AD15" s="85"/>
    </row>
    <row r="16" spans="1:30" x14ac:dyDescent="0.25">
      <c r="A16" s="9"/>
      <c r="B16" s="98"/>
      <c r="C16" s="41"/>
      <c r="D16" s="98"/>
      <c r="E16" s="99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126"/>
      <c r="R16" s="126"/>
      <c r="S16" s="126"/>
      <c r="T16" s="126"/>
      <c r="U16" s="126"/>
      <c r="V16" s="41"/>
      <c r="W16" s="98"/>
      <c r="X16" s="41"/>
      <c r="Y16" s="85"/>
      <c r="Z16" s="85"/>
      <c r="AA16" s="85"/>
      <c r="AB16" s="85"/>
      <c r="AC16" s="85"/>
      <c r="AD16" s="85"/>
    </row>
    <row r="17" spans="1:30" x14ac:dyDescent="0.25">
      <c r="A17" s="9"/>
      <c r="B17" s="98"/>
      <c r="C17" s="41"/>
      <c r="D17" s="98"/>
      <c r="E17" s="99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126"/>
      <c r="R17" s="126"/>
      <c r="S17" s="126"/>
      <c r="T17" s="126"/>
      <c r="U17" s="126"/>
      <c r="V17" s="41"/>
      <c r="W17" s="98"/>
      <c r="X17" s="41"/>
      <c r="Y17" s="85"/>
      <c r="Z17" s="85"/>
      <c r="AA17" s="85"/>
      <c r="AB17" s="85"/>
      <c r="AC17" s="85"/>
      <c r="AD17" s="85"/>
    </row>
    <row r="18" spans="1:30" x14ac:dyDescent="0.25">
      <c r="A18" s="9"/>
      <c r="B18" s="98"/>
      <c r="C18" s="41"/>
      <c r="D18" s="98"/>
      <c r="E18" s="99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126"/>
      <c r="R18" s="126"/>
      <c r="S18" s="126"/>
      <c r="T18" s="126"/>
      <c r="U18" s="126"/>
      <c r="V18" s="41"/>
      <c r="W18" s="98"/>
      <c r="X18" s="41"/>
      <c r="Y18" s="85"/>
      <c r="Z18" s="85"/>
      <c r="AA18" s="85"/>
      <c r="AB18" s="85"/>
      <c r="AC18" s="85"/>
      <c r="AD18" s="85"/>
    </row>
    <row r="19" spans="1:30" x14ac:dyDescent="0.25">
      <c r="A19" s="9"/>
      <c r="B19" s="98"/>
      <c r="C19" s="41"/>
      <c r="D19" s="98"/>
      <c r="E19" s="99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126"/>
      <c r="R19" s="126"/>
      <c r="S19" s="126"/>
      <c r="T19" s="126"/>
      <c r="U19" s="126"/>
      <c r="V19" s="41"/>
      <c r="W19" s="98"/>
      <c r="X19" s="41"/>
      <c r="Y19" s="85"/>
      <c r="Z19" s="85"/>
      <c r="AA19" s="85"/>
      <c r="AB19" s="85"/>
      <c r="AC19" s="85"/>
      <c r="AD19" s="85"/>
    </row>
    <row r="20" spans="1:30" x14ac:dyDescent="0.25">
      <c r="A20" s="9"/>
      <c r="B20" s="98"/>
      <c r="C20" s="41"/>
      <c r="D20" s="98"/>
      <c r="E20" s="99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126"/>
      <c r="R20" s="126"/>
      <c r="S20" s="126"/>
      <c r="T20" s="126"/>
      <c r="U20" s="126"/>
      <c r="V20" s="41"/>
      <c r="W20" s="98"/>
      <c r="X20" s="41"/>
      <c r="Y20" s="85"/>
      <c r="Z20" s="85"/>
      <c r="AA20" s="85"/>
      <c r="AB20" s="85"/>
      <c r="AC20" s="85"/>
      <c r="AD20" s="85"/>
    </row>
    <row r="21" spans="1:30" x14ac:dyDescent="0.25">
      <c r="A21" s="9"/>
      <c r="B21" s="98"/>
      <c r="C21" s="41"/>
      <c r="D21" s="98"/>
      <c r="E21" s="99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126"/>
      <c r="R21" s="126"/>
      <c r="S21" s="126"/>
      <c r="T21" s="126"/>
      <c r="U21" s="126"/>
      <c r="V21" s="41"/>
      <c r="W21" s="98"/>
      <c r="X21" s="41"/>
      <c r="Y21" s="85"/>
      <c r="Z21" s="85"/>
      <c r="AA21" s="85"/>
      <c r="AB21" s="85"/>
      <c r="AC21" s="85"/>
      <c r="AD21" s="85"/>
    </row>
    <row r="22" spans="1:30" x14ac:dyDescent="0.25">
      <c r="A22" s="9"/>
      <c r="B22" s="98"/>
      <c r="C22" s="41"/>
      <c r="D22" s="98"/>
      <c r="E22" s="99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126"/>
      <c r="R22" s="126"/>
      <c r="S22" s="126"/>
      <c r="T22" s="126"/>
      <c r="U22" s="126"/>
      <c r="V22" s="41"/>
      <c r="W22" s="98"/>
      <c r="X22" s="41"/>
      <c r="Y22" s="85"/>
      <c r="Z22" s="85"/>
      <c r="AA22" s="85"/>
      <c r="AB22" s="85"/>
      <c r="AC22" s="85"/>
      <c r="AD22" s="85"/>
    </row>
    <row r="23" spans="1:30" x14ac:dyDescent="0.25">
      <c r="A23" s="9"/>
      <c r="B23" s="98"/>
      <c r="C23" s="41"/>
      <c r="D23" s="98"/>
      <c r="E23" s="99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126"/>
      <c r="R23" s="126"/>
      <c r="S23" s="126"/>
      <c r="T23" s="126"/>
      <c r="U23" s="126"/>
      <c r="V23" s="41"/>
      <c r="W23" s="98"/>
      <c r="X23" s="41"/>
      <c r="Y23" s="85"/>
      <c r="Z23" s="85"/>
      <c r="AA23" s="85"/>
      <c r="AB23" s="85"/>
      <c r="AC23" s="85"/>
      <c r="AD23" s="85"/>
    </row>
    <row r="24" spans="1:30" x14ac:dyDescent="0.25">
      <c r="A24" s="9"/>
      <c r="B24" s="98"/>
      <c r="C24" s="41"/>
      <c r="D24" s="98"/>
      <c r="E24" s="99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126"/>
      <c r="R24" s="126"/>
      <c r="S24" s="126"/>
      <c r="T24" s="126"/>
      <c r="U24" s="126"/>
      <c r="V24" s="41"/>
      <c r="W24" s="98"/>
      <c r="X24" s="41"/>
      <c r="Y24" s="85"/>
      <c r="Z24" s="85"/>
      <c r="AA24" s="85"/>
      <c r="AB24" s="85"/>
      <c r="AC24" s="85"/>
      <c r="AD24" s="85"/>
    </row>
    <row r="25" spans="1:30" x14ac:dyDescent="0.25">
      <c r="A25" s="9"/>
      <c r="B25" s="98"/>
      <c r="C25" s="41"/>
      <c r="D25" s="98"/>
      <c r="E25" s="99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126"/>
      <c r="R25" s="126"/>
      <c r="S25" s="126"/>
      <c r="T25" s="126"/>
      <c r="U25" s="126"/>
      <c r="V25" s="41"/>
      <c r="W25" s="98"/>
      <c r="X25" s="41"/>
      <c r="Y25" s="85"/>
      <c r="Z25" s="85"/>
      <c r="AA25" s="85"/>
      <c r="AB25" s="85"/>
      <c r="AC25" s="85"/>
      <c r="AD25" s="85"/>
    </row>
    <row r="26" spans="1:30" x14ac:dyDescent="0.25">
      <c r="A26" s="9"/>
      <c r="B26" s="98"/>
      <c r="C26" s="41"/>
      <c r="D26" s="98"/>
      <c r="E26" s="99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126"/>
      <c r="R26" s="126"/>
      <c r="S26" s="126"/>
      <c r="T26" s="126"/>
      <c r="U26" s="126"/>
      <c r="V26" s="41"/>
      <c r="W26" s="98"/>
      <c r="X26" s="41"/>
      <c r="Y26" s="85"/>
      <c r="Z26" s="85"/>
      <c r="AA26" s="85"/>
      <c r="AB26" s="85"/>
      <c r="AC26" s="85"/>
      <c r="AD26" s="85"/>
    </row>
    <row r="27" spans="1:30" x14ac:dyDescent="0.25">
      <c r="A27" s="9"/>
      <c r="B27" s="98"/>
      <c r="C27" s="41"/>
      <c r="D27" s="98"/>
      <c r="E27" s="99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126"/>
      <c r="R27" s="126"/>
      <c r="S27" s="126"/>
      <c r="T27" s="126"/>
      <c r="U27" s="126"/>
      <c r="V27" s="41"/>
      <c r="W27" s="98"/>
      <c r="X27" s="41"/>
      <c r="Y27" s="85"/>
      <c r="Z27" s="85"/>
      <c r="AA27" s="85"/>
      <c r="AB27" s="85"/>
      <c r="AC27" s="85"/>
      <c r="AD27" s="85"/>
    </row>
    <row r="28" spans="1:30" x14ac:dyDescent="0.25">
      <c r="A28" s="9"/>
      <c r="B28" s="98"/>
      <c r="C28" s="41"/>
      <c r="D28" s="98"/>
      <c r="E28" s="99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126"/>
      <c r="R28" s="126"/>
      <c r="S28" s="126"/>
      <c r="T28" s="126"/>
      <c r="U28" s="126"/>
      <c r="V28" s="41"/>
      <c r="W28" s="98"/>
      <c r="X28" s="41"/>
      <c r="Y28" s="85"/>
      <c r="Z28" s="85"/>
      <c r="AA28" s="85"/>
      <c r="AB28" s="85"/>
      <c r="AC28" s="85"/>
      <c r="AD28" s="85"/>
    </row>
    <row r="29" spans="1:30" x14ac:dyDescent="0.25">
      <c r="A29" s="9"/>
      <c r="B29" s="98"/>
      <c r="C29" s="41"/>
      <c r="D29" s="98"/>
      <c r="E29" s="99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126"/>
      <c r="R29" s="126"/>
      <c r="S29" s="126"/>
      <c r="T29" s="126"/>
      <c r="U29" s="126"/>
      <c r="V29" s="41"/>
      <c r="W29" s="98"/>
      <c r="X29" s="41"/>
      <c r="Y29" s="85"/>
      <c r="Z29" s="85"/>
      <c r="AA29" s="85"/>
      <c r="AB29" s="85"/>
      <c r="AC29" s="85"/>
      <c r="AD29" s="85"/>
    </row>
    <row r="30" spans="1:30" x14ac:dyDescent="0.25">
      <c r="A30" s="9"/>
      <c r="B30" s="98"/>
      <c r="C30" s="41"/>
      <c r="D30" s="98"/>
      <c r="E30" s="99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126"/>
      <c r="R30" s="126"/>
      <c r="S30" s="126"/>
      <c r="T30" s="126"/>
      <c r="U30" s="126"/>
      <c r="V30" s="41"/>
      <c r="W30" s="98"/>
      <c r="X30" s="41"/>
      <c r="Y30" s="85"/>
      <c r="Z30" s="85"/>
      <c r="AA30" s="85"/>
      <c r="AB30" s="85"/>
      <c r="AC30" s="85"/>
      <c r="AD30" s="85"/>
    </row>
    <row r="31" spans="1:30" x14ac:dyDescent="0.25">
      <c r="A31" s="9"/>
      <c r="B31" s="98"/>
      <c r="C31" s="41"/>
      <c r="D31" s="98"/>
      <c r="E31" s="99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126"/>
      <c r="R31" s="126"/>
      <c r="S31" s="126"/>
      <c r="T31" s="126"/>
      <c r="U31" s="126"/>
      <c r="V31" s="41"/>
      <c r="W31" s="98"/>
      <c r="X31" s="41"/>
      <c r="Y31" s="85"/>
      <c r="Z31" s="85"/>
      <c r="AA31" s="85"/>
      <c r="AB31" s="85"/>
      <c r="AC31" s="85"/>
      <c r="AD31" s="85"/>
    </row>
    <row r="32" spans="1:30" x14ac:dyDescent="0.25">
      <c r="A32" s="9"/>
      <c r="B32" s="98"/>
      <c r="C32" s="41"/>
      <c r="D32" s="98"/>
      <c r="E32" s="99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126"/>
      <c r="R32" s="126"/>
      <c r="S32" s="126"/>
      <c r="T32" s="126"/>
      <c r="U32" s="126"/>
      <c r="V32" s="41"/>
      <c r="W32" s="98"/>
      <c r="X32" s="41"/>
      <c r="Y32" s="85"/>
      <c r="Z32" s="85"/>
      <c r="AA32" s="85"/>
      <c r="AB32" s="85"/>
      <c r="AC32" s="85"/>
      <c r="AD32" s="85"/>
    </row>
    <row r="33" spans="1:30" x14ac:dyDescent="0.25">
      <c r="A33" s="9"/>
      <c r="B33" s="98"/>
      <c r="C33" s="41"/>
      <c r="D33" s="98"/>
      <c r="E33" s="99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126"/>
      <c r="R33" s="126"/>
      <c r="S33" s="126"/>
      <c r="T33" s="126"/>
      <c r="U33" s="126"/>
      <c r="V33" s="41"/>
      <c r="W33" s="98"/>
      <c r="X33" s="41"/>
      <c r="Y33" s="85"/>
      <c r="Z33" s="85"/>
      <c r="AA33" s="85"/>
      <c r="AB33" s="85"/>
      <c r="AC33" s="85"/>
      <c r="AD33" s="85"/>
    </row>
    <row r="34" spans="1:30" x14ac:dyDescent="0.25">
      <c r="A34" s="9"/>
      <c r="B34" s="98"/>
      <c r="C34" s="41"/>
      <c r="D34" s="98"/>
      <c r="E34" s="99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126"/>
      <c r="R34" s="126"/>
      <c r="S34" s="126"/>
      <c r="T34" s="126"/>
      <c r="U34" s="126"/>
      <c r="V34" s="41"/>
      <c r="W34" s="98"/>
      <c r="X34" s="41"/>
      <c r="Y34" s="85"/>
      <c r="Z34" s="85"/>
      <c r="AA34" s="85"/>
      <c r="AB34" s="85"/>
      <c r="AC34" s="85"/>
      <c r="AD34" s="85"/>
    </row>
    <row r="35" spans="1:30" x14ac:dyDescent="0.25">
      <c r="A35" s="9"/>
      <c r="B35" s="98"/>
      <c r="C35" s="41"/>
      <c r="D35" s="98"/>
      <c r="E35" s="99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126"/>
      <c r="R35" s="126"/>
      <c r="S35" s="126"/>
      <c r="T35" s="126"/>
      <c r="U35" s="126"/>
      <c r="V35" s="41"/>
      <c r="W35" s="98"/>
      <c r="X35" s="41"/>
      <c r="Y35" s="85"/>
      <c r="Z35" s="85"/>
      <c r="AA35" s="85"/>
      <c r="AB35" s="85"/>
      <c r="AC35" s="85"/>
      <c r="AD35" s="85"/>
    </row>
    <row r="36" spans="1:30" x14ac:dyDescent="0.25">
      <c r="A36" s="9"/>
      <c r="B36" s="98"/>
      <c r="C36" s="41"/>
      <c r="D36" s="98"/>
      <c r="E36" s="99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126"/>
      <c r="R36" s="126"/>
      <c r="S36" s="126"/>
      <c r="T36" s="126"/>
      <c r="U36" s="126"/>
      <c r="V36" s="41"/>
      <c r="W36" s="98"/>
      <c r="X36" s="41"/>
      <c r="Y36" s="85"/>
      <c r="Z36" s="85"/>
      <c r="AA36" s="85"/>
      <c r="AB36" s="85"/>
      <c r="AC36" s="85"/>
      <c r="AD36" s="85"/>
    </row>
    <row r="37" spans="1:30" x14ac:dyDescent="0.25">
      <c r="A37" s="9"/>
      <c r="B37" s="98"/>
      <c r="C37" s="41"/>
      <c r="D37" s="98"/>
      <c r="E37" s="99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126"/>
      <c r="R37" s="126"/>
      <c r="S37" s="126"/>
      <c r="T37" s="126"/>
      <c r="U37" s="126"/>
      <c r="V37" s="41"/>
      <c r="W37" s="98"/>
      <c r="X37" s="41"/>
      <c r="Y37" s="85"/>
      <c r="Z37" s="85"/>
      <c r="AA37" s="85"/>
      <c r="AB37" s="85"/>
      <c r="AC37" s="85"/>
      <c r="AD37" s="85"/>
    </row>
    <row r="38" spans="1:30" x14ac:dyDescent="0.25">
      <c r="A38" s="9"/>
      <c r="B38" s="98"/>
      <c r="C38" s="41"/>
      <c r="D38" s="98"/>
      <c r="E38" s="99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126"/>
      <c r="R38" s="126"/>
      <c r="S38" s="126"/>
      <c r="T38" s="126"/>
      <c r="U38" s="126"/>
      <c r="V38" s="41"/>
      <c r="W38" s="98"/>
      <c r="X38" s="41"/>
      <c r="Y38" s="85"/>
      <c r="Z38" s="85"/>
      <c r="AA38" s="85"/>
      <c r="AB38" s="85"/>
      <c r="AC38" s="85"/>
      <c r="AD38" s="85"/>
    </row>
    <row r="39" spans="1:30" x14ac:dyDescent="0.25">
      <c r="A39" s="9"/>
      <c r="B39" s="98"/>
      <c r="C39" s="41"/>
      <c r="D39" s="98"/>
      <c r="E39" s="99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126"/>
      <c r="R39" s="126"/>
      <c r="S39" s="126"/>
      <c r="T39" s="126"/>
      <c r="U39" s="126"/>
      <c r="V39" s="41"/>
      <c r="W39" s="98"/>
      <c r="X39" s="41"/>
      <c r="Y39" s="85"/>
      <c r="Z39" s="85"/>
      <c r="AA39" s="85"/>
      <c r="AB39" s="85"/>
      <c r="AC39" s="85"/>
      <c r="AD39" s="85"/>
    </row>
    <row r="40" spans="1:30" x14ac:dyDescent="0.25">
      <c r="A40" s="9"/>
      <c r="B40" s="98"/>
      <c r="C40" s="41"/>
      <c r="D40" s="98"/>
      <c r="E40" s="99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126"/>
      <c r="R40" s="126"/>
      <c r="S40" s="126"/>
      <c r="T40" s="126"/>
      <c r="U40" s="126"/>
      <c r="V40" s="41"/>
      <c r="W40" s="98"/>
      <c r="X40" s="41"/>
      <c r="Y40" s="85"/>
      <c r="Z40" s="85"/>
      <c r="AA40" s="85"/>
      <c r="AB40" s="85"/>
      <c r="AC40" s="85"/>
      <c r="AD40" s="85"/>
    </row>
    <row r="41" spans="1:30" x14ac:dyDescent="0.25">
      <c r="A41" s="9"/>
      <c r="B41" s="98"/>
      <c r="C41" s="41"/>
      <c r="D41" s="98"/>
      <c r="E41" s="99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126"/>
      <c r="R41" s="126"/>
      <c r="S41" s="126"/>
      <c r="T41" s="126"/>
      <c r="U41" s="126"/>
      <c r="V41" s="41"/>
      <c r="W41" s="98"/>
      <c r="X41" s="41"/>
      <c r="Y41" s="85"/>
      <c r="Z41" s="85"/>
      <c r="AA41" s="85"/>
      <c r="AB41" s="85"/>
      <c r="AC41" s="85"/>
      <c r="AD41" s="85"/>
    </row>
    <row r="42" spans="1:30" x14ac:dyDescent="0.25">
      <c r="A42" s="9"/>
      <c r="B42" s="98"/>
      <c r="C42" s="41"/>
      <c r="D42" s="98"/>
      <c r="E42" s="99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126"/>
      <c r="R42" s="126"/>
      <c r="S42" s="126"/>
      <c r="T42" s="126"/>
      <c r="U42" s="126"/>
      <c r="V42" s="41"/>
      <c r="W42" s="98"/>
      <c r="X42" s="41"/>
      <c r="Y42" s="85"/>
      <c r="Z42" s="85"/>
      <c r="AA42" s="85"/>
      <c r="AB42" s="85"/>
      <c r="AC42" s="85"/>
      <c r="AD42" s="85"/>
    </row>
    <row r="43" spans="1:30" x14ac:dyDescent="0.25">
      <c r="A43" s="9"/>
      <c r="B43" s="98"/>
      <c r="C43" s="41"/>
      <c r="D43" s="98"/>
      <c r="E43" s="99"/>
      <c r="G43" s="41"/>
      <c r="H43" s="44"/>
      <c r="I43" s="41"/>
      <c r="J43" s="24"/>
      <c r="K43" s="24"/>
      <c r="L43" s="24"/>
      <c r="M43" s="41"/>
      <c r="N43" s="41"/>
      <c r="O43" s="41"/>
      <c r="P43" s="41"/>
      <c r="Q43" s="126"/>
      <c r="R43" s="126"/>
      <c r="S43" s="126"/>
      <c r="T43" s="126"/>
      <c r="U43" s="126"/>
      <c r="V43" s="41"/>
      <c r="W43" s="98"/>
      <c r="X43" s="41"/>
      <c r="Y43" s="85"/>
      <c r="Z43" s="85"/>
      <c r="AA43" s="85"/>
      <c r="AB43" s="85"/>
      <c r="AC43" s="85"/>
      <c r="AD43" s="85"/>
    </row>
    <row r="44" spans="1:30" x14ac:dyDescent="0.25">
      <c r="A44" s="9"/>
      <c r="B44" s="98"/>
      <c r="C44" s="41"/>
      <c r="D44" s="98"/>
      <c r="E44" s="99"/>
      <c r="G44" s="41"/>
      <c r="H44" s="44"/>
      <c r="I44" s="41"/>
      <c r="J44" s="24"/>
      <c r="K44" s="24"/>
      <c r="L44" s="24"/>
      <c r="M44" s="41"/>
      <c r="N44" s="41"/>
      <c r="O44" s="41"/>
      <c r="P44" s="41"/>
      <c r="Q44" s="126"/>
      <c r="R44" s="126"/>
      <c r="S44" s="126"/>
      <c r="T44" s="126"/>
      <c r="U44" s="126"/>
      <c r="V44" s="41"/>
      <c r="W44" s="98"/>
      <c r="X44" s="41"/>
      <c r="Y44" s="85"/>
      <c r="Z44" s="85"/>
      <c r="AA44" s="85"/>
      <c r="AB44" s="85"/>
      <c r="AC44" s="85"/>
      <c r="AD44" s="85"/>
    </row>
    <row r="45" spans="1:30" x14ac:dyDescent="0.25">
      <c r="A45" s="9"/>
      <c r="B45" s="98"/>
      <c r="C45" s="41"/>
      <c r="D45" s="98"/>
      <c r="E45" s="99"/>
      <c r="G45" s="41"/>
      <c r="H45" s="44"/>
      <c r="I45" s="41"/>
      <c r="J45" s="24"/>
      <c r="K45" s="24"/>
      <c r="L45" s="24"/>
      <c r="M45" s="41"/>
      <c r="N45" s="41"/>
      <c r="O45" s="41"/>
      <c r="P45" s="41"/>
      <c r="Q45" s="126"/>
      <c r="R45" s="126"/>
      <c r="S45" s="126"/>
      <c r="T45" s="126"/>
      <c r="U45" s="126"/>
      <c r="V45" s="41"/>
      <c r="W45" s="98"/>
      <c r="X45" s="41"/>
      <c r="Y45" s="85"/>
      <c r="Z45" s="85"/>
      <c r="AA45" s="85"/>
      <c r="AB45" s="85"/>
      <c r="AC45" s="85"/>
      <c r="AD45" s="85"/>
    </row>
    <row r="46" spans="1:30" x14ac:dyDescent="0.25">
      <c r="A46" s="9"/>
      <c r="B46" s="98"/>
      <c r="C46" s="41"/>
      <c r="D46" s="98"/>
      <c r="E46" s="99"/>
      <c r="G46" s="41"/>
      <c r="H46" s="44"/>
      <c r="I46" s="41"/>
      <c r="J46" s="24"/>
      <c r="K46" s="24"/>
      <c r="L46" s="24"/>
      <c r="M46" s="41"/>
      <c r="N46" s="41"/>
      <c r="O46" s="41"/>
      <c r="P46" s="41"/>
      <c r="Q46" s="126"/>
      <c r="R46" s="126"/>
      <c r="S46" s="126"/>
      <c r="T46" s="126"/>
      <c r="U46" s="126"/>
      <c r="V46" s="41"/>
      <c r="W46" s="98"/>
      <c r="X46" s="41"/>
      <c r="Y46" s="85"/>
      <c r="Z46" s="85"/>
      <c r="AA46" s="85"/>
      <c r="AB46" s="85"/>
      <c r="AC46" s="85"/>
      <c r="AD46" s="85"/>
    </row>
    <row r="47" spans="1:30" x14ac:dyDescent="0.25">
      <c r="A47" s="9"/>
      <c r="B47" s="98"/>
      <c r="C47" s="41"/>
      <c r="D47" s="98"/>
      <c r="E47" s="99"/>
      <c r="G47" s="41"/>
      <c r="H47" s="44"/>
      <c r="I47" s="41"/>
      <c r="J47" s="24"/>
      <c r="K47" s="24"/>
      <c r="L47" s="24"/>
      <c r="M47" s="41"/>
      <c r="N47" s="41"/>
      <c r="O47" s="41"/>
      <c r="P47" s="41"/>
      <c r="Q47" s="126"/>
      <c r="R47" s="126"/>
      <c r="S47" s="126"/>
      <c r="T47" s="126"/>
      <c r="U47" s="126"/>
      <c r="V47" s="41"/>
      <c r="W47" s="98"/>
      <c r="X47" s="41"/>
      <c r="Y47" s="85"/>
      <c r="Z47" s="85"/>
      <c r="AA47" s="85"/>
      <c r="AB47" s="85"/>
      <c r="AC47" s="85"/>
      <c r="AD47" s="85"/>
    </row>
    <row r="48" spans="1:30" x14ac:dyDescent="0.25">
      <c r="A48" s="9"/>
      <c r="B48" s="98"/>
      <c r="C48" s="41"/>
      <c r="D48" s="98"/>
      <c r="E48" s="99"/>
      <c r="G48" s="41"/>
      <c r="H48" s="44"/>
      <c r="I48" s="41"/>
      <c r="J48" s="24"/>
      <c r="K48" s="24"/>
      <c r="L48" s="24"/>
      <c r="M48" s="41"/>
      <c r="N48" s="41"/>
      <c r="O48" s="41"/>
      <c r="P48" s="41"/>
      <c r="Q48" s="126"/>
      <c r="R48" s="126"/>
      <c r="S48" s="126"/>
      <c r="T48" s="126"/>
      <c r="U48" s="126"/>
      <c r="V48" s="41"/>
      <c r="W48" s="98"/>
      <c r="X48" s="41"/>
      <c r="Y48" s="85"/>
      <c r="Z48" s="85"/>
      <c r="AA48" s="85"/>
      <c r="AB48" s="85"/>
      <c r="AC48" s="85"/>
      <c r="AD48" s="85"/>
    </row>
    <row r="49" spans="1:30" x14ac:dyDescent="0.25">
      <c r="A49" s="9"/>
      <c r="B49" s="98"/>
      <c r="C49" s="41"/>
      <c r="D49" s="98"/>
      <c r="E49" s="99"/>
      <c r="G49" s="41"/>
      <c r="H49" s="44"/>
      <c r="I49" s="41"/>
      <c r="J49" s="24"/>
      <c r="K49" s="24"/>
      <c r="L49" s="24"/>
      <c r="M49" s="41"/>
      <c r="N49" s="41"/>
      <c r="O49" s="41"/>
      <c r="P49" s="41"/>
      <c r="Q49" s="126"/>
      <c r="R49" s="126"/>
      <c r="S49" s="126"/>
      <c r="T49" s="126"/>
      <c r="U49" s="126"/>
      <c r="V49" s="41"/>
      <c r="W49" s="98"/>
      <c r="X49" s="41"/>
      <c r="Y49" s="85"/>
      <c r="Z49" s="85"/>
      <c r="AA49" s="85"/>
      <c r="AB49" s="85"/>
      <c r="AC49" s="85"/>
      <c r="AD49" s="85"/>
    </row>
    <row r="50" spans="1:30" x14ac:dyDescent="0.25">
      <c r="A50" s="9"/>
      <c r="B50" s="98"/>
      <c r="C50" s="41"/>
      <c r="D50" s="98"/>
      <c r="E50" s="99"/>
      <c r="G50" s="41"/>
      <c r="H50" s="44"/>
      <c r="I50" s="41"/>
      <c r="J50" s="24"/>
      <c r="K50" s="24"/>
      <c r="L50" s="24"/>
      <c r="M50" s="41"/>
      <c r="N50" s="41"/>
      <c r="O50" s="41"/>
      <c r="P50" s="41"/>
      <c r="Q50" s="126"/>
      <c r="R50" s="126"/>
      <c r="S50" s="126"/>
      <c r="T50" s="126"/>
      <c r="U50" s="126"/>
      <c r="V50" s="41"/>
      <c r="W50" s="98"/>
      <c r="X50" s="41"/>
      <c r="Y50" s="85"/>
      <c r="Z50" s="85"/>
      <c r="AA50" s="85"/>
      <c r="AB50" s="85"/>
      <c r="AC50" s="85"/>
      <c r="AD50" s="85"/>
    </row>
    <row r="51" spans="1:30" x14ac:dyDescent="0.25">
      <c r="A51" s="9"/>
      <c r="B51" s="98"/>
      <c r="C51" s="41"/>
      <c r="D51" s="98"/>
      <c r="E51" s="99"/>
      <c r="G51" s="41"/>
      <c r="H51" s="44"/>
      <c r="I51" s="41"/>
      <c r="J51" s="24"/>
      <c r="K51" s="24"/>
      <c r="L51" s="24"/>
      <c r="M51" s="41"/>
      <c r="N51" s="41"/>
      <c r="O51" s="41"/>
      <c r="P51" s="41"/>
      <c r="Q51" s="126"/>
      <c r="R51" s="126"/>
      <c r="S51" s="126"/>
      <c r="T51" s="126"/>
      <c r="U51" s="126"/>
      <c r="V51" s="41"/>
      <c r="W51" s="98"/>
      <c r="X51" s="41"/>
      <c r="Y51" s="85"/>
      <c r="Z51" s="85"/>
      <c r="AA51" s="85"/>
      <c r="AB51" s="85"/>
      <c r="AC51" s="85"/>
      <c r="AD51" s="85"/>
    </row>
    <row r="52" spans="1:30" x14ac:dyDescent="0.25">
      <c r="A52" s="9"/>
      <c r="B52" s="98"/>
      <c r="C52" s="41"/>
      <c r="D52" s="98"/>
      <c r="E52" s="99"/>
      <c r="G52" s="41"/>
      <c r="H52" s="44"/>
      <c r="I52" s="41"/>
      <c r="J52" s="24"/>
      <c r="K52" s="24"/>
      <c r="L52" s="24"/>
      <c r="M52" s="41"/>
      <c r="N52" s="41"/>
      <c r="O52" s="41"/>
      <c r="P52" s="41"/>
      <c r="Q52" s="126"/>
      <c r="R52" s="126"/>
      <c r="S52" s="126"/>
      <c r="T52" s="126"/>
      <c r="U52" s="126"/>
      <c r="V52" s="41"/>
      <c r="W52" s="98"/>
      <c r="X52" s="41"/>
      <c r="Y52" s="85"/>
      <c r="Z52" s="85"/>
      <c r="AA52" s="85"/>
      <c r="AB52" s="85"/>
      <c r="AC52" s="85"/>
      <c r="AD52" s="85"/>
    </row>
    <row r="53" spans="1:30" x14ac:dyDescent="0.25">
      <c r="A53" s="9"/>
      <c r="B53" s="98"/>
      <c r="C53" s="41"/>
      <c r="D53" s="98"/>
      <c r="E53" s="99"/>
      <c r="G53" s="41"/>
      <c r="H53" s="44"/>
      <c r="I53" s="41"/>
      <c r="J53" s="24"/>
      <c r="K53" s="24"/>
      <c r="L53" s="24"/>
      <c r="M53" s="41"/>
      <c r="N53" s="41"/>
      <c r="O53" s="41"/>
      <c r="P53" s="41"/>
      <c r="Q53" s="126"/>
      <c r="R53" s="126"/>
      <c r="S53" s="126"/>
      <c r="T53" s="126"/>
      <c r="U53" s="126"/>
      <c r="V53" s="41"/>
      <c r="W53" s="98"/>
      <c r="X53" s="41"/>
      <c r="Y53" s="85"/>
      <c r="Z53" s="85"/>
      <c r="AA53" s="85"/>
      <c r="AB53" s="85"/>
      <c r="AC53" s="85"/>
      <c r="AD53" s="85"/>
    </row>
    <row r="54" spans="1:30" x14ac:dyDescent="0.25">
      <c r="A54" s="9"/>
      <c r="B54" s="98"/>
      <c r="C54" s="41"/>
      <c r="D54" s="98"/>
      <c r="E54" s="99"/>
      <c r="G54" s="41"/>
      <c r="H54" s="44"/>
      <c r="I54" s="41"/>
      <c r="J54" s="24"/>
      <c r="K54" s="24"/>
      <c r="L54" s="24"/>
      <c r="M54" s="41"/>
      <c r="N54" s="41"/>
      <c r="O54" s="41"/>
      <c r="P54" s="41"/>
      <c r="Q54" s="126"/>
      <c r="R54" s="126"/>
      <c r="S54" s="126"/>
      <c r="T54" s="126"/>
      <c r="U54" s="126"/>
      <c r="V54" s="41"/>
      <c r="W54" s="98"/>
      <c r="X54" s="41"/>
      <c r="Y54" s="85"/>
      <c r="Z54" s="85"/>
      <c r="AA54" s="85"/>
      <c r="AB54" s="85"/>
      <c r="AC54" s="85"/>
      <c r="AD54" s="85"/>
    </row>
    <row r="55" spans="1:30" x14ac:dyDescent="0.25">
      <c r="A55" s="9"/>
      <c r="B55" s="98"/>
      <c r="C55" s="41"/>
      <c r="D55" s="98"/>
      <c r="E55" s="99"/>
      <c r="G55" s="41"/>
      <c r="H55" s="44"/>
      <c r="I55" s="41"/>
      <c r="J55" s="24"/>
      <c r="K55" s="24"/>
      <c r="L55" s="24"/>
      <c r="M55" s="41"/>
      <c r="N55" s="41"/>
      <c r="O55" s="41"/>
      <c r="P55" s="41"/>
      <c r="Q55" s="126"/>
      <c r="R55" s="126"/>
      <c r="S55" s="126"/>
      <c r="T55" s="126"/>
      <c r="U55" s="126"/>
      <c r="V55" s="41"/>
      <c r="W55" s="98"/>
      <c r="X55" s="41"/>
      <c r="Y55" s="85"/>
      <c r="Z55" s="85"/>
      <c r="AA55" s="85"/>
      <c r="AB55" s="85"/>
      <c r="AC55" s="85"/>
      <c r="AD55" s="85"/>
    </row>
    <row r="56" spans="1:30" x14ac:dyDescent="0.25">
      <c r="A56" s="9"/>
      <c r="B56" s="98"/>
      <c r="C56" s="41"/>
      <c r="D56" s="98"/>
      <c r="E56" s="99"/>
      <c r="G56" s="41"/>
      <c r="H56" s="44"/>
      <c r="I56" s="41"/>
      <c r="J56" s="24"/>
      <c r="K56" s="24"/>
      <c r="L56" s="24"/>
      <c r="M56" s="41"/>
      <c r="N56" s="41"/>
      <c r="O56" s="41"/>
      <c r="P56" s="41"/>
      <c r="Q56" s="126"/>
      <c r="R56" s="126"/>
      <c r="S56" s="126"/>
      <c r="T56" s="126"/>
      <c r="U56" s="126"/>
      <c r="V56" s="41"/>
      <c r="W56" s="98"/>
      <c r="X56" s="41"/>
      <c r="Y56" s="85"/>
      <c r="Z56" s="85"/>
      <c r="AA56" s="85"/>
      <c r="AB56" s="85"/>
      <c r="AC56" s="85"/>
      <c r="AD56" s="85"/>
    </row>
    <row r="57" spans="1:30" x14ac:dyDescent="0.25">
      <c r="A57" s="9"/>
      <c r="B57" s="98"/>
      <c r="C57" s="41"/>
      <c r="D57" s="98"/>
      <c r="E57" s="99"/>
      <c r="G57" s="41"/>
      <c r="H57" s="44"/>
      <c r="I57" s="41"/>
      <c r="J57" s="24"/>
      <c r="K57" s="24"/>
      <c r="L57" s="24"/>
      <c r="M57" s="41"/>
      <c r="N57" s="41"/>
      <c r="O57" s="41"/>
      <c r="P57" s="41"/>
      <c r="Q57" s="126"/>
      <c r="R57" s="126"/>
      <c r="S57" s="126"/>
      <c r="T57" s="126"/>
      <c r="U57" s="126"/>
      <c r="V57" s="41"/>
      <c r="W57" s="98"/>
      <c r="X57" s="41"/>
      <c r="Y57" s="85"/>
      <c r="Z57" s="85"/>
      <c r="AA57" s="85"/>
      <c r="AB57" s="85"/>
      <c r="AC57" s="85"/>
      <c r="AD57" s="85"/>
    </row>
    <row r="58" spans="1:30" x14ac:dyDescent="0.25">
      <c r="A58" s="9"/>
      <c r="B58" s="98"/>
      <c r="C58" s="41"/>
      <c r="D58" s="98"/>
      <c r="E58" s="98"/>
      <c r="F58" s="24"/>
      <c r="G58" s="41"/>
      <c r="H58" s="44"/>
      <c r="I58" s="41"/>
      <c r="J58" s="24"/>
      <c r="K58" s="24"/>
      <c r="L58" s="24"/>
      <c r="M58" s="24"/>
      <c r="N58" s="72"/>
      <c r="O58" s="72"/>
      <c r="P58" s="24"/>
      <c r="Q58" s="127"/>
      <c r="R58" s="127"/>
      <c r="S58" s="127"/>
      <c r="T58" s="127"/>
      <c r="U58" s="127"/>
      <c r="V58" s="24"/>
      <c r="W58" s="98"/>
      <c r="X58" s="24"/>
      <c r="Y58" s="85"/>
      <c r="Z58" s="85"/>
      <c r="AA58" s="85"/>
      <c r="AB58" s="85"/>
      <c r="AC58" s="85"/>
      <c r="AD58" s="85"/>
    </row>
    <row r="59" spans="1:30" x14ac:dyDescent="0.25">
      <c r="A59" s="9"/>
      <c r="B59" s="98"/>
      <c r="C59" s="41"/>
      <c r="D59" s="98"/>
      <c r="E59" s="98"/>
      <c r="F59" s="24"/>
      <c r="G59" s="41"/>
      <c r="H59" s="44"/>
      <c r="I59" s="41"/>
      <c r="J59" s="24"/>
      <c r="K59" s="24"/>
      <c r="L59" s="24"/>
      <c r="M59" s="24"/>
      <c r="N59" s="72"/>
      <c r="O59" s="72"/>
      <c r="P59" s="24"/>
      <c r="Q59" s="127"/>
      <c r="R59" s="127"/>
      <c r="S59" s="127"/>
      <c r="T59" s="127"/>
      <c r="U59" s="127"/>
      <c r="V59" s="24"/>
      <c r="W59" s="98"/>
      <c r="X59" s="24"/>
      <c r="Y59" s="85"/>
      <c r="Z59" s="85"/>
      <c r="AA59" s="85"/>
      <c r="AB59" s="85"/>
      <c r="AC59" s="85"/>
      <c r="AD59" s="85"/>
    </row>
    <row r="60" spans="1:30" x14ac:dyDescent="0.25">
      <c r="A60" s="9"/>
      <c r="B60" s="98"/>
      <c r="C60" s="41"/>
      <c r="D60" s="98"/>
      <c r="E60" s="98"/>
      <c r="F60" s="24"/>
      <c r="G60" s="41"/>
      <c r="H60" s="44"/>
      <c r="I60" s="41"/>
      <c r="J60" s="24"/>
      <c r="K60" s="24"/>
      <c r="L60" s="24"/>
      <c r="M60" s="24"/>
      <c r="N60" s="72"/>
      <c r="O60" s="72"/>
      <c r="P60" s="24"/>
      <c r="Q60" s="127"/>
      <c r="R60" s="127"/>
      <c r="S60" s="127"/>
      <c r="T60" s="127"/>
      <c r="U60" s="127"/>
      <c r="V60" s="24"/>
      <c r="W60" s="98"/>
      <c r="X60" s="24"/>
      <c r="Y60" s="85"/>
      <c r="Z60" s="85"/>
      <c r="AA60" s="85"/>
      <c r="AB60" s="85"/>
      <c r="AC60" s="85"/>
      <c r="AD60" s="85"/>
    </row>
    <row r="61" spans="1:30" x14ac:dyDescent="0.25">
      <c r="A61" s="9"/>
      <c r="B61" s="98"/>
      <c r="C61" s="41"/>
      <c r="D61" s="98"/>
      <c r="E61" s="98"/>
      <c r="F61" s="24"/>
      <c r="G61" s="41"/>
      <c r="H61" s="44"/>
      <c r="I61" s="41"/>
      <c r="J61" s="24"/>
      <c r="K61" s="24"/>
      <c r="L61" s="24"/>
      <c r="M61" s="24"/>
      <c r="N61" s="72"/>
      <c r="O61" s="72"/>
      <c r="P61" s="24"/>
      <c r="Q61" s="127"/>
      <c r="R61" s="127"/>
      <c r="S61" s="127"/>
      <c r="T61" s="127"/>
      <c r="U61" s="127"/>
      <c r="V61" s="24"/>
      <c r="W61" s="98"/>
      <c r="X61" s="24"/>
      <c r="Y61" s="85"/>
      <c r="Z61" s="85"/>
      <c r="AA61" s="85"/>
      <c r="AB61" s="85"/>
      <c r="AC61" s="85"/>
      <c r="AD61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2019-01-14T16:53:17Z</dcterms:modified>
</cp:coreProperties>
</file>