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2" i="3" l="1"/>
  <c r="O11" i="3"/>
  <c r="N11" i="3"/>
  <c r="M11" i="3"/>
  <c r="L11" i="3"/>
  <c r="K11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V8" i="3" s="1"/>
  <c r="U8" i="3"/>
  <c r="T8" i="3"/>
  <c r="S8" i="3"/>
  <c r="R8" i="3"/>
  <c r="Q8" i="3"/>
  <c r="K8" i="3"/>
  <c r="K12" i="3" s="1"/>
  <c r="J12" i="3" s="1"/>
  <c r="I8" i="3"/>
  <c r="I12" i="3" s="1"/>
  <c r="I14" i="3" s="1"/>
  <c r="H8" i="3"/>
  <c r="H12" i="3" s="1"/>
  <c r="M12" i="3" s="1"/>
  <c r="G8" i="3"/>
  <c r="G12" i="3" s="1"/>
  <c r="G14" i="3" s="1"/>
  <c r="F8" i="3"/>
  <c r="F12" i="3" s="1"/>
  <c r="E8" i="3"/>
  <c r="E12" i="3" s="1"/>
  <c r="E14" i="3" s="1"/>
  <c r="F14" i="3" l="1"/>
  <c r="F13" i="3"/>
  <c r="H13" i="3"/>
  <c r="H14" i="3" s="1"/>
  <c r="M14" i="3" s="1"/>
  <c r="J8" i="3"/>
  <c r="L12" i="3"/>
  <c r="N12" i="3"/>
  <c r="K14" i="3"/>
  <c r="J14" i="3" s="1"/>
  <c r="O14" i="3"/>
  <c r="L14" i="3"/>
  <c r="N14" i="3" l="1"/>
  <c r="AB14" i="1" l="1"/>
  <c r="AA14" i="1"/>
  <c r="Z14" i="1"/>
  <c r="Y14" i="1"/>
  <c r="X14" i="1"/>
  <c r="W14" i="1"/>
  <c r="T14" i="1"/>
  <c r="S14" i="1"/>
  <c r="R14" i="1"/>
  <c r="Q14" i="1"/>
  <c r="P14" i="1"/>
</calcChain>
</file>

<file path=xl/sharedStrings.xml><?xml version="1.0" encoding="utf-8"?>
<sst xmlns="http://schemas.openxmlformats.org/spreadsheetml/2006/main" count="179" uniqueCount="80">
  <si>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</si>
  <si>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</si>
  <si>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</si>
  <si>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</si>
  <si>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</si>
  <si>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</si>
  <si>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</si>
  <si>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</si>
  <si>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</si>
  <si>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</si>
  <si>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</si>
  <si>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</si>
  <si>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</si>
  <si>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</si>
  <si>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</si>
  <si>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</si>
  <si>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</si>
  <si>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</si>
  <si>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</si>
  <si>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</si>
  <si>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</si>
  <si>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</si>
  <si>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</si>
  <si>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</si>
  <si>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</si>
  <si>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</si>
  <si>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</si>
  <si>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</si>
  <si>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</si>
  <si>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</si>
  <si>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</si>
  <si>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</si>
  <si>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</si>
  <si>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</si>
  <si>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</si>
  <si>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Juha Leppälä</t>
  </si>
  <si>
    <t>3.</t>
  </si>
  <si>
    <t>SMJ</t>
  </si>
  <si>
    <t>12.</t>
  </si>
  <si>
    <t>1.</t>
  </si>
  <si>
    <t>ykköspesis</t>
  </si>
  <si>
    <t>11.</t>
  </si>
  <si>
    <t>10.</t>
  </si>
  <si>
    <t xml:space="preserve">4. </t>
  </si>
  <si>
    <t>PattU</t>
  </si>
  <si>
    <t>NJ</t>
  </si>
  <si>
    <t>11.05. 2004  SMJ - NJ  2-0  (6-5, 2-1)</t>
  </si>
  <si>
    <t>23.08. 2006  SMJ - IPV  1-0  (3-3, 3-1)</t>
  </si>
  <si>
    <t>22.05. 2005  ViVe - SMJ  1-0  (4-0, 4-4)</t>
  </si>
  <si>
    <t xml:space="preserve">  20 v   8 kk   1 pv</t>
  </si>
  <si>
    <t>26.  ottelu</t>
  </si>
  <si>
    <t xml:space="preserve">  22 v 11 kk 13 pv</t>
  </si>
  <si>
    <t xml:space="preserve">  21 v   8 kk 12 pv</t>
  </si>
  <si>
    <t>YK</t>
  </si>
  <si>
    <t>7.</t>
  </si>
  <si>
    <t>4.</t>
  </si>
  <si>
    <t>Seurat</t>
  </si>
  <si>
    <t>SMJ = Seinäjoen Maila-Jussit  (1932),  kasvattajaseura</t>
  </si>
  <si>
    <t>YK = Ylivieskan Kuula  (1909)</t>
  </si>
  <si>
    <t>PattU = Pattijoen Urheiljat  (1928)</t>
  </si>
  <si>
    <t>NJ = Nurmon Jymy  (1925)</t>
  </si>
  <si>
    <t>YKKÖSPESIS</t>
  </si>
  <si>
    <t>AA</t>
  </si>
  <si>
    <t>5.</t>
  </si>
  <si>
    <t>KoU</t>
  </si>
  <si>
    <t>10.9.1983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</si>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</sst>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1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1" customWidth="1"/>
    <col min="3" max="3" width="6.7109375" style="82" customWidth="1"/>
    <col min="4" max="4" width="9.28515625" style="81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40" customWidth="1"/>
    <col min="16" max="20" width="5.7109375" style="82" customWidth="1"/>
    <col min="21" max="21" width="8.7109375" style="82" customWidth="1"/>
    <col min="22" max="22" width="0.7109375" style="40" customWidth="1"/>
    <col min="23" max="27" width="5.7109375" style="82" customWidth="1"/>
    <col min="28" max="28" width="8.7109375" style="82" customWidth="1"/>
    <col min="29" max="29" width="0.7109375" style="40" customWidth="1"/>
    <col min="30" max="35" width="5.7109375" style="82" customWidth="1"/>
    <col min="36" max="36" width="91.85546875" style="1" customWidth="1"/>
    <col min="37" max="16384" width="9.140625" style="7"/>
  </cols>
  <sheetData>
    <row r="1" spans="1:36" ht="17.25" customHeight="1" x14ac:dyDescent="0.25">
      <c r="A1" s="1"/>
      <c r="B1" s="2" t="s">
        <v>35</v>
      </c>
      <c r="C1" s="3"/>
      <c r="D1" s="4"/>
      <c r="E1" s="5" t="s">
        <v>65</v>
      </c>
      <c r="F1" s="2"/>
      <c r="G1" s="2"/>
      <c r="H1" s="2"/>
      <c r="I1" s="2"/>
      <c r="J1" s="2"/>
      <c r="K1" s="3"/>
      <c r="L1" s="2"/>
      <c r="M1" s="3"/>
      <c r="N1" s="3"/>
      <c r="O1" s="85"/>
      <c r="P1" s="2"/>
      <c r="Q1" s="3"/>
      <c r="R1" s="3"/>
      <c r="S1" s="3"/>
      <c r="T1" s="3"/>
      <c r="U1" s="3"/>
      <c r="V1" s="85"/>
      <c r="W1" s="3"/>
      <c r="X1" s="3"/>
      <c r="Y1" s="3"/>
      <c r="Z1" s="3"/>
      <c r="AA1" s="3"/>
      <c r="AB1" s="3"/>
      <c r="AC1" s="85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4"/>
      <c r="W2" s="21" t="s">
        <v>16</v>
      </c>
      <c r="X2" s="13"/>
      <c r="Y2" s="13"/>
      <c r="Z2" s="13"/>
      <c r="AA2" s="13"/>
      <c r="AB2" s="13"/>
      <c r="AC2" s="84"/>
      <c r="AD2" s="21" t="s">
        <v>66</v>
      </c>
      <c r="AE2" s="13"/>
      <c r="AF2" s="13"/>
      <c r="AG2" s="19"/>
      <c r="AH2" s="13" t="s">
        <v>67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68</v>
      </c>
      <c r="AG3" s="14" t="s">
        <v>32</v>
      </c>
      <c r="AH3" s="16" t="s">
        <v>33</v>
      </c>
      <c r="AI3" s="17" t="s">
        <v>34</v>
      </c>
      <c r="AJ3" s="8"/>
    </row>
    <row r="4" spans="1:36" s="22" customFormat="1" ht="15" customHeight="1" x14ac:dyDescent="0.25">
      <c r="A4" s="8"/>
      <c r="B4" s="24">
        <v>2004</v>
      </c>
      <c r="C4" s="24" t="s">
        <v>36</v>
      </c>
      <c r="D4" s="25" t="s">
        <v>37</v>
      </c>
      <c r="E4" s="24">
        <v>2</v>
      </c>
      <c r="F4" s="24">
        <v>0</v>
      </c>
      <c r="G4" s="26">
        <v>0</v>
      </c>
      <c r="H4" s="24">
        <v>0</v>
      </c>
      <c r="I4" s="24">
        <v>2</v>
      </c>
      <c r="J4" s="24">
        <v>2</v>
      </c>
      <c r="K4" s="24">
        <v>0</v>
      </c>
      <c r="L4" s="24">
        <v>0</v>
      </c>
      <c r="M4" s="24">
        <v>0</v>
      </c>
      <c r="N4" s="27">
        <v>0.66700000000000004</v>
      </c>
      <c r="O4" s="40"/>
      <c r="P4" s="24"/>
      <c r="Q4" s="24"/>
      <c r="R4" s="24"/>
      <c r="S4" s="24"/>
      <c r="T4" s="24"/>
      <c r="U4" s="24"/>
      <c r="V4" s="40"/>
      <c r="W4" s="29"/>
      <c r="X4" s="29"/>
      <c r="Y4" s="29"/>
      <c r="Z4" s="29"/>
      <c r="AA4" s="29"/>
      <c r="AB4" s="68"/>
      <c r="AC4" s="40"/>
      <c r="AD4" s="24"/>
      <c r="AE4" s="28"/>
      <c r="AF4" s="30"/>
      <c r="AG4" s="26"/>
      <c r="AH4" s="31"/>
      <c r="AI4" s="24">
        <v>1</v>
      </c>
      <c r="AJ4" s="8"/>
    </row>
    <row r="5" spans="1:36" s="22" customFormat="1" ht="15" customHeight="1" x14ac:dyDescent="0.2">
      <c r="A5" s="8"/>
      <c r="B5" s="24">
        <v>2005</v>
      </c>
      <c r="C5" s="24" t="s">
        <v>38</v>
      </c>
      <c r="D5" s="25" t="s">
        <v>37</v>
      </c>
      <c r="E5" s="24">
        <v>23</v>
      </c>
      <c r="F5" s="24">
        <v>0</v>
      </c>
      <c r="G5" s="26">
        <v>0</v>
      </c>
      <c r="H5" s="24">
        <v>7</v>
      </c>
      <c r="I5" s="24">
        <v>63</v>
      </c>
      <c r="J5" s="24">
        <v>59</v>
      </c>
      <c r="K5" s="24">
        <v>2</v>
      </c>
      <c r="L5" s="24">
        <v>2</v>
      </c>
      <c r="M5" s="24">
        <v>0</v>
      </c>
      <c r="N5" s="27">
        <v>0.48499999999999999</v>
      </c>
      <c r="O5" s="23"/>
      <c r="P5" s="24"/>
      <c r="Q5" s="24"/>
      <c r="R5" s="24"/>
      <c r="S5" s="24"/>
      <c r="T5" s="24"/>
      <c r="U5" s="24"/>
      <c r="V5" s="23"/>
      <c r="W5" s="29"/>
      <c r="X5" s="29"/>
      <c r="Y5" s="29"/>
      <c r="Z5" s="29"/>
      <c r="AA5" s="29"/>
      <c r="AB5" s="68"/>
      <c r="AC5" s="23"/>
      <c r="AD5" s="24"/>
      <c r="AE5" s="28"/>
      <c r="AF5" s="30"/>
      <c r="AG5" s="26"/>
      <c r="AH5" s="31"/>
      <c r="AI5" s="24"/>
      <c r="AJ5" s="8"/>
    </row>
    <row r="6" spans="1:36" s="22" customFormat="1" ht="15" customHeight="1" x14ac:dyDescent="0.2">
      <c r="A6" s="8"/>
      <c r="B6" s="32">
        <v>2006</v>
      </c>
      <c r="C6" s="32" t="s">
        <v>39</v>
      </c>
      <c r="D6" s="33" t="s">
        <v>37</v>
      </c>
      <c r="E6" s="32"/>
      <c r="F6" s="34" t="s">
        <v>40</v>
      </c>
      <c r="G6" s="35"/>
      <c r="H6" s="36"/>
      <c r="I6" s="32"/>
      <c r="J6" s="32"/>
      <c r="K6" s="32"/>
      <c r="L6" s="32"/>
      <c r="M6" s="32"/>
      <c r="N6" s="32"/>
      <c r="O6" s="23"/>
      <c r="P6" s="24"/>
      <c r="Q6" s="24"/>
      <c r="R6" s="24"/>
      <c r="S6" s="24"/>
      <c r="T6" s="24"/>
      <c r="U6" s="24"/>
      <c r="V6" s="23"/>
      <c r="W6" s="29">
        <v>7</v>
      </c>
      <c r="X6" s="29">
        <v>1</v>
      </c>
      <c r="Y6" s="29">
        <v>0</v>
      </c>
      <c r="Z6" s="29">
        <v>6</v>
      </c>
      <c r="AA6" s="29">
        <v>18</v>
      </c>
      <c r="AB6" s="68">
        <v>0.56299999999999994</v>
      </c>
      <c r="AC6" s="23"/>
      <c r="AD6" s="24"/>
      <c r="AE6" s="28"/>
      <c r="AF6" s="30"/>
      <c r="AG6" s="26"/>
      <c r="AH6" s="31"/>
      <c r="AI6" s="24"/>
      <c r="AJ6" s="8"/>
    </row>
    <row r="7" spans="1:36" s="22" customFormat="1" ht="15" customHeight="1" x14ac:dyDescent="0.25">
      <c r="A7" s="8"/>
      <c r="B7" s="24">
        <v>2007</v>
      </c>
      <c r="C7" s="24" t="s">
        <v>41</v>
      </c>
      <c r="D7" s="25" t="s">
        <v>37</v>
      </c>
      <c r="E7" s="24">
        <v>19</v>
      </c>
      <c r="F7" s="24">
        <v>0</v>
      </c>
      <c r="G7" s="26">
        <v>0</v>
      </c>
      <c r="H7" s="24">
        <v>11</v>
      </c>
      <c r="I7" s="24">
        <v>57</v>
      </c>
      <c r="J7" s="24">
        <v>54</v>
      </c>
      <c r="K7" s="24">
        <v>1</v>
      </c>
      <c r="L7" s="24">
        <v>2</v>
      </c>
      <c r="M7" s="24">
        <v>0</v>
      </c>
      <c r="N7" s="27">
        <v>0.53300000000000003</v>
      </c>
      <c r="O7" s="40"/>
      <c r="P7" s="24"/>
      <c r="Q7" s="24"/>
      <c r="R7" s="24"/>
      <c r="S7" s="24"/>
      <c r="T7" s="24"/>
      <c r="U7" s="24"/>
      <c r="V7" s="40"/>
      <c r="W7" s="29">
        <v>4</v>
      </c>
      <c r="X7" s="29">
        <v>0</v>
      </c>
      <c r="Y7" s="29">
        <v>0</v>
      </c>
      <c r="Z7" s="29">
        <v>6</v>
      </c>
      <c r="AA7" s="29">
        <v>13</v>
      </c>
      <c r="AB7" s="68">
        <v>0.86699999999999999</v>
      </c>
      <c r="AC7" s="40"/>
      <c r="AD7" s="24"/>
      <c r="AE7" s="28"/>
      <c r="AF7" s="30"/>
      <c r="AG7" s="26"/>
      <c r="AH7" s="31"/>
      <c r="AI7" s="24"/>
      <c r="AJ7" s="8"/>
    </row>
    <row r="8" spans="1:36" s="22" customFormat="1" ht="15" customHeight="1" x14ac:dyDescent="0.25">
      <c r="A8" s="8"/>
      <c r="B8" s="24">
        <v>2008</v>
      </c>
      <c r="C8" s="24" t="s">
        <v>42</v>
      </c>
      <c r="D8" s="25" t="s">
        <v>37</v>
      </c>
      <c r="E8" s="24">
        <v>17</v>
      </c>
      <c r="F8" s="24">
        <v>1</v>
      </c>
      <c r="G8" s="26">
        <v>1</v>
      </c>
      <c r="H8" s="24">
        <v>9</v>
      </c>
      <c r="I8" s="24">
        <v>44</v>
      </c>
      <c r="J8" s="24">
        <v>39</v>
      </c>
      <c r="K8" s="24">
        <v>2</v>
      </c>
      <c r="L8" s="24">
        <v>1</v>
      </c>
      <c r="M8" s="24">
        <v>2</v>
      </c>
      <c r="N8" s="27">
        <v>0.52400000000000002</v>
      </c>
      <c r="O8" s="40"/>
      <c r="P8" s="24"/>
      <c r="Q8" s="24"/>
      <c r="R8" s="24"/>
      <c r="S8" s="24"/>
      <c r="T8" s="24"/>
      <c r="U8" s="24"/>
      <c r="V8" s="40"/>
      <c r="W8" s="29"/>
      <c r="X8" s="29"/>
      <c r="Y8" s="29"/>
      <c r="Z8" s="29"/>
      <c r="AA8" s="29"/>
      <c r="AB8" s="68"/>
      <c r="AC8" s="40"/>
      <c r="AD8" s="24"/>
      <c r="AE8" s="28"/>
      <c r="AF8" s="30"/>
      <c r="AG8" s="26"/>
      <c r="AH8" s="31"/>
      <c r="AI8" s="24"/>
      <c r="AJ8" s="8"/>
    </row>
    <row r="9" spans="1:36" s="22" customFormat="1" ht="15" customHeight="1" x14ac:dyDescent="0.25">
      <c r="A9" s="8"/>
      <c r="B9" s="32">
        <v>2009</v>
      </c>
      <c r="C9" s="32" t="s">
        <v>54</v>
      </c>
      <c r="D9" s="33" t="s">
        <v>53</v>
      </c>
      <c r="E9" s="32"/>
      <c r="F9" s="34" t="s">
        <v>40</v>
      </c>
      <c r="G9" s="35"/>
      <c r="H9" s="36"/>
      <c r="I9" s="32"/>
      <c r="J9" s="32"/>
      <c r="K9" s="32"/>
      <c r="L9" s="32"/>
      <c r="M9" s="32"/>
      <c r="N9" s="32"/>
      <c r="O9" s="40"/>
      <c r="P9" s="24"/>
      <c r="Q9" s="24"/>
      <c r="R9" s="26"/>
      <c r="S9" s="24"/>
      <c r="T9" s="24"/>
      <c r="U9" s="24"/>
      <c r="V9" s="40"/>
      <c r="W9" s="29"/>
      <c r="X9" s="29"/>
      <c r="Y9" s="29"/>
      <c r="Z9" s="29"/>
      <c r="AA9" s="29"/>
      <c r="AB9" s="68"/>
      <c r="AC9" s="40"/>
      <c r="AD9" s="24"/>
      <c r="AE9" s="28"/>
      <c r="AF9" s="30"/>
      <c r="AG9" s="26"/>
      <c r="AH9" s="31"/>
      <c r="AI9" s="24"/>
      <c r="AJ9" s="8"/>
    </row>
    <row r="10" spans="1:36" s="22" customFormat="1" ht="15" customHeight="1" x14ac:dyDescent="0.25">
      <c r="A10" s="8"/>
      <c r="B10" s="24">
        <v>2009</v>
      </c>
      <c r="C10" s="24" t="s">
        <v>43</v>
      </c>
      <c r="D10" s="25" t="s">
        <v>44</v>
      </c>
      <c r="E10" s="24">
        <v>1</v>
      </c>
      <c r="F10" s="24">
        <v>0</v>
      </c>
      <c r="G10" s="26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7">
        <v>0</v>
      </c>
      <c r="O10" s="40"/>
      <c r="P10" s="24"/>
      <c r="Q10" s="24"/>
      <c r="R10" s="24"/>
      <c r="S10" s="24"/>
      <c r="T10" s="24"/>
      <c r="U10" s="24"/>
      <c r="V10" s="40"/>
      <c r="W10" s="29"/>
      <c r="X10" s="29"/>
      <c r="Y10" s="29"/>
      <c r="Z10" s="29"/>
      <c r="AA10" s="29"/>
      <c r="AB10" s="68"/>
      <c r="AC10" s="40"/>
      <c r="AD10" s="24"/>
      <c r="AE10" s="28"/>
      <c r="AF10" s="30"/>
      <c r="AG10" s="26"/>
      <c r="AH10" s="31"/>
      <c r="AI10" s="24"/>
      <c r="AJ10" s="8"/>
    </row>
    <row r="11" spans="1:36" s="22" customFormat="1" ht="15" customHeight="1" x14ac:dyDescent="0.25">
      <c r="A11" s="8"/>
      <c r="B11" s="24">
        <v>2010</v>
      </c>
      <c r="C11" s="24" t="s">
        <v>42</v>
      </c>
      <c r="D11" s="25" t="s">
        <v>45</v>
      </c>
      <c r="E11" s="24">
        <v>18</v>
      </c>
      <c r="F11" s="37">
        <v>0</v>
      </c>
      <c r="G11" s="37">
        <v>2</v>
      </c>
      <c r="H11" s="37">
        <v>9</v>
      </c>
      <c r="I11" s="37">
        <v>26</v>
      </c>
      <c r="J11" s="24">
        <v>23</v>
      </c>
      <c r="K11" s="24">
        <v>1</v>
      </c>
      <c r="L11" s="24">
        <v>0</v>
      </c>
      <c r="M11" s="24">
        <v>2</v>
      </c>
      <c r="N11" s="27">
        <v>0.34200000000000003</v>
      </c>
      <c r="O11" s="40"/>
      <c r="P11" s="24"/>
      <c r="Q11" s="24"/>
      <c r="R11" s="24"/>
      <c r="S11" s="24"/>
      <c r="T11" s="24"/>
      <c r="U11" s="24"/>
      <c r="V11" s="40"/>
      <c r="W11" s="29">
        <v>4</v>
      </c>
      <c r="X11" s="29">
        <v>0</v>
      </c>
      <c r="Y11" s="29">
        <v>0</v>
      </c>
      <c r="Z11" s="29">
        <v>3</v>
      </c>
      <c r="AA11" s="29">
        <v>5</v>
      </c>
      <c r="AB11" s="68">
        <v>0.35699999999999998</v>
      </c>
      <c r="AC11" s="40"/>
      <c r="AD11" s="24"/>
      <c r="AE11" s="28"/>
      <c r="AF11" s="28"/>
      <c r="AG11" s="26"/>
      <c r="AH11" s="31"/>
      <c r="AI11" s="24"/>
      <c r="AJ11" s="8"/>
    </row>
    <row r="12" spans="1:36" s="22" customFormat="1" ht="15" customHeight="1" x14ac:dyDescent="0.25">
      <c r="A12" s="8"/>
      <c r="B12" s="32">
        <v>2011</v>
      </c>
      <c r="C12" s="32" t="s">
        <v>55</v>
      </c>
      <c r="D12" s="33" t="s">
        <v>37</v>
      </c>
      <c r="E12" s="32"/>
      <c r="F12" s="38" t="s">
        <v>40</v>
      </c>
      <c r="G12" s="83"/>
      <c r="H12" s="36"/>
      <c r="I12" s="32"/>
      <c r="J12" s="32"/>
      <c r="K12" s="32"/>
      <c r="L12" s="32"/>
      <c r="M12" s="32"/>
      <c r="N12" s="39"/>
      <c r="O12" s="40"/>
      <c r="P12" s="24"/>
      <c r="Q12" s="24"/>
      <c r="R12" s="24"/>
      <c r="S12" s="24"/>
      <c r="T12" s="24"/>
      <c r="U12" s="24"/>
      <c r="V12" s="40"/>
      <c r="W12" s="29"/>
      <c r="X12" s="29"/>
      <c r="Y12" s="29"/>
      <c r="Z12" s="29"/>
      <c r="AA12" s="29"/>
      <c r="AB12" s="68"/>
      <c r="AC12" s="40"/>
      <c r="AD12" s="24"/>
      <c r="AE12" s="24"/>
      <c r="AF12" s="26"/>
      <c r="AG12" s="26"/>
      <c r="AH12" s="31"/>
      <c r="AI12" s="24"/>
      <c r="AJ12" s="8"/>
    </row>
    <row r="13" spans="1:36" s="22" customFormat="1" ht="15" customHeight="1" x14ac:dyDescent="0.25">
      <c r="A13" s="1"/>
      <c r="B13" s="24">
        <v>2011</v>
      </c>
      <c r="C13" s="24" t="s">
        <v>63</v>
      </c>
      <c r="D13" s="25" t="s">
        <v>64</v>
      </c>
      <c r="E13" s="24">
        <v>1</v>
      </c>
      <c r="F13" s="24">
        <v>0</v>
      </c>
      <c r="G13" s="24">
        <v>0</v>
      </c>
      <c r="H13" s="24">
        <v>1</v>
      </c>
      <c r="I13" s="24">
        <v>1</v>
      </c>
      <c r="J13" s="24">
        <v>1</v>
      </c>
      <c r="K13" s="24">
        <v>0</v>
      </c>
      <c r="L13" s="24">
        <v>0</v>
      </c>
      <c r="M13" s="24">
        <v>0</v>
      </c>
      <c r="N13" s="27">
        <v>0.2</v>
      </c>
      <c r="O13" s="40"/>
      <c r="P13" s="24"/>
      <c r="Q13" s="24"/>
      <c r="R13" s="24"/>
      <c r="S13" s="24"/>
      <c r="T13" s="24"/>
      <c r="U13" s="24"/>
      <c r="V13" s="40"/>
      <c r="W13" s="29"/>
      <c r="X13" s="29"/>
      <c r="Y13" s="29"/>
      <c r="Z13" s="29"/>
      <c r="AA13" s="29"/>
      <c r="AB13" s="68"/>
      <c r="AC13" s="40"/>
      <c r="AD13" s="24"/>
      <c r="AE13" s="28"/>
      <c r="AF13" s="30"/>
      <c r="AG13" s="26"/>
      <c r="AH13" s="31"/>
      <c r="AI13" s="24"/>
      <c r="AJ13" s="8"/>
    </row>
    <row r="14" spans="1:36" ht="15" customHeight="1" x14ac:dyDescent="0.2">
      <c r="A14" s="8"/>
      <c r="B14" s="15" t="s">
        <v>7</v>
      </c>
      <c r="C14" s="16"/>
      <c r="D14" s="14"/>
      <c r="E14" s="17">
        <v>81</v>
      </c>
      <c r="F14" s="17">
        <v>1</v>
      </c>
      <c r="G14" s="17">
        <v>3</v>
      </c>
      <c r="H14" s="17">
        <v>37</v>
      </c>
      <c r="I14" s="17">
        <v>193</v>
      </c>
      <c r="J14" s="17">
        <v>178</v>
      </c>
      <c r="K14" s="17">
        <v>6</v>
      </c>
      <c r="L14" s="17">
        <v>5</v>
      </c>
      <c r="M14" s="17">
        <v>4</v>
      </c>
      <c r="N14" s="41">
        <v>0.47599999999999998</v>
      </c>
      <c r="O14" s="23"/>
      <c r="P14" s="17">
        <f>SUM(P9:P13)</f>
        <v>0</v>
      </c>
      <c r="Q14" s="17">
        <f>SUM(Q9:Q13)</f>
        <v>0</v>
      </c>
      <c r="R14" s="17">
        <f>SUM(R9:R13)</f>
        <v>0</v>
      </c>
      <c r="S14" s="17">
        <f>SUM(S9:S13)</f>
        <v>0</v>
      </c>
      <c r="T14" s="17">
        <f>SUM(T9:T13)</f>
        <v>0</v>
      </c>
      <c r="U14" s="41">
        <v>0</v>
      </c>
      <c r="V14" s="23"/>
      <c r="W14" s="86">
        <f>PRODUCT(E20)</f>
        <v>15</v>
      </c>
      <c r="X14" s="86">
        <f>PRODUCT(F20)</f>
        <v>1</v>
      </c>
      <c r="Y14" s="86">
        <f>PRODUCT(G20)</f>
        <v>0</v>
      </c>
      <c r="Z14" s="86">
        <f>PRODUCT(H20)</f>
        <v>15</v>
      </c>
      <c r="AA14" s="86">
        <f>PRODUCT(I20)</f>
        <v>36</v>
      </c>
      <c r="AB14" s="41">
        <f>PRODUCT(N20)</f>
        <v>0.49299999999999999</v>
      </c>
      <c r="AC14" s="23"/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1</v>
      </c>
      <c r="AJ14" s="8"/>
    </row>
    <row r="15" spans="1:36" ht="15" customHeight="1" x14ac:dyDescent="0.2">
      <c r="A15" s="8"/>
      <c r="B15" s="25" t="s">
        <v>2</v>
      </c>
      <c r="C15" s="31"/>
      <c r="D15" s="42">
        <v>131</v>
      </c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5"/>
      <c r="AI15" s="43"/>
      <c r="AJ15" s="8"/>
    </row>
    <row r="16" spans="1:36" ht="15" customHeight="1" x14ac:dyDescent="0.25">
      <c r="A16" s="8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P16" s="43"/>
      <c r="Q16" s="46"/>
      <c r="R16" s="43"/>
      <c r="S16" s="43"/>
      <c r="T16" s="43"/>
      <c r="U16" s="43"/>
      <c r="W16" s="43"/>
      <c r="X16" s="43"/>
      <c r="Y16" s="43"/>
      <c r="Z16" s="43"/>
      <c r="AA16" s="43"/>
      <c r="AB16" s="43"/>
      <c r="AD16" s="43"/>
      <c r="AE16" s="43"/>
      <c r="AF16" s="43"/>
      <c r="AG16" s="43"/>
      <c r="AH16" s="43"/>
      <c r="AI16" s="43"/>
      <c r="AJ16" s="8"/>
    </row>
    <row r="17" spans="1:36" ht="15" customHeight="1" x14ac:dyDescent="0.25">
      <c r="A17" s="8"/>
      <c r="B17" s="21" t="s">
        <v>25</v>
      </c>
      <c r="C17" s="47"/>
      <c r="D17" s="47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43"/>
      <c r="K17" s="17" t="s">
        <v>28</v>
      </c>
      <c r="L17" s="17" t="s">
        <v>29</v>
      </c>
      <c r="M17" s="17" t="s">
        <v>30</v>
      </c>
      <c r="N17" s="17" t="s">
        <v>22</v>
      </c>
      <c r="O17" s="23"/>
      <c r="P17" s="48" t="s">
        <v>31</v>
      </c>
      <c r="Q17" s="11"/>
      <c r="R17" s="11"/>
      <c r="S17" s="11"/>
      <c r="T17" s="49"/>
      <c r="U17" s="49"/>
      <c r="V17" s="49"/>
      <c r="W17" s="49"/>
      <c r="X17" s="49"/>
      <c r="Y17" s="49"/>
      <c r="Z17" s="49"/>
      <c r="AA17" s="11"/>
      <c r="AB17" s="11"/>
      <c r="AC17" s="49"/>
      <c r="AD17" s="11"/>
      <c r="AE17" s="11"/>
      <c r="AF17" s="11"/>
      <c r="AG17" s="11"/>
      <c r="AH17" s="11"/>
      <c r="AI17" s="50"/>
      <c r="AJ17" s="8"/>
    </row>
    <row r="18" spans="1:36" ht="15" customHeight="1" x14ac:dyDescent="0.2">
      <c r="A18" s="8"/>
      <c r="B18" s="48" t="s">
        <v>13</v>
      </c>
      <c r="C18" s="11"/>
      <c r="D18" s="50"/>
      <c r="E18" s="24">
        <v>81</v>
      </c>
      <c r="F18" s="24">
        <v>1</v>
      </c>
      <c r="G18" s="24">
        <v>3</v>
      </c>
      <c r="H18" s="24">
        <v>37</v>
      </c>
      <c r="I18" s="24">
        <v>193</v>
      </c>
      <c r="J18" s="43"/>
      <c r="K18" s="51">
        <v>4.9382716049382713E-2</v>
      </c>
      <c r="L18" s="51">
        <v>0.4567901234567901</v>
      </c>
      <c r="M18" s="51">
        <v>2.382716049382716</v>
      </c>
      <c r="N18" s="52">
        <v>0.47599999999999998</v>
      </c>
      <c r="O18" s="23"/>
      <c r="P18" s="53" t="s">
        <v>9</v>
      </c>
      <c r="Q18" s="54"/>
      <c r="R18" s="55" t="s">
        <v>46</v>
      </c>
      <c r="S18" s="55"/>
      <c r="T18" s="55"/>
      <c r="U18" s="55"/>
      <c r="V18" s="55"/>
      <c r="W18" s="55"/>
      <c r="X18" s="55"/>
      <c r="Y18" s="55"/>
      <c r="Z18" s="56" t="s">
        <v>11</v>
      </c>
      <c r="AA18" s="55"/>
      <c r="AB18" s="55" t="s">
        <v>49</v>
      </c>
      <c r="AC18" s="55"/>
      <c r="AD18" s="55"/>
      <c r="AE18" s="55"/>
      <c r="AF18" s="55"/>
      <c r="AG18" s="55"/>
      <c r="AH18" s="56"/>
      <c r="AI18" s="87"/>
      <c r="AJ18" s="8"/>
    </row>
    <row r="19" spans="1:36" ht="15" customHeight="1" x14ac:dyDescent="0.2">
      <c r="A19" s="8"/>
      <c r="B19" s="57" t="s">
        <v>15</v>
      </c>
      <c r="C19" s="58"/>
      <c r="D19" s="59"/>
      <c r="E19" s="24"/>
      <c r="F19" s="24"/>
      <c r="G19" s="24"/>
      <c r="H19" s="24"/>
      <c r="I19" s="24"/>
      <c r="J19" s="43"/>
      <c r="K19" s="51"/>
      <c r="L19" s="51"/>
      <c r="M19" s="51"/>
      <c r="N19" s="52"/>
      <c r="O19" s="23"/>
      <c r="P19" s="60" t="s">
        <v>69</v>
      </c>
      <c r="Q19" s="61"/>
      <c r="R19" s="62" t="s">
        <v>47</v>
      </c>
      <c r="S19" s="62"/>
      <c r="T19" s="62"/>
      <c r="U19" s="62"/>
      <c r="V19" s="62"/>
      <c r="W19" s="62"/>
      <c r="X19" s="62"/>
      <c r="Y19" s="62"/>
      <c r="Z19" s="63" t="s">
        <v>50</v>
      </c>
      <c r="AA19" s="62"/>
      <c r="AB19" s="62" t="s">
        <v>51</v>
      </c>
      <c r="AC19" s="62"/>
      <c r="AD19" s="62"/>
      <c r="AE19" s="62"/>
      <c r="AF19" s="62"/>
      <c r="AG19" s="62"/>
      <c r="AH19" s="63"/>
      <c r="AI19" s="88"/>
      <c r="AJ19" s="8"/>
    </row>
    <row r="20" spans="1:36" ht="15" customHeight="1" x14ac:dyDescent="0.2">
      <c r="A20" s="8"/>
      <c r="B20" s="64" t="s">
        <v>16</v>
      </c>
      <c r="C20" s="65"/>
      <c r="D20" s="66"/>
      <c r="E20" s="29">
        <v>15</v>
      </c>
      <c r="F20" s="29">
        <v>1</v>
      </c>
      <c r="G20" s="29">
        <v>0</v>
      </c>
      <c r="H20" s="29">
        <v>15</v>
      </c>
      <c r="I20" s="29">
        <v>36</v>
      </c>
      <c r="J20" s="43"/>
      <c r="K20" s="67">
        <v>6.6666666666666666E-2</v>
      </c>
      <c r="L20" s="67">
        <v>1</v>
      </c>
      <c r="M20" s="67">
        <v>2.4</v>
      </c>
      <c r="N20" s="68">
        <v>0.49299999999999999</v>
      </c>
      <c r="O20" s="23"/>
      <c r="P20" s="60" t="s">
        <v>70</v>
      </c>
      <c r="Q20" s="61"/>
      <c r="R20" s="62" t="s">
        <v>48</v>
      </c>
      <c r="S20" s="62"/>
      <c r="T20" s="62"/>
      <c r="U20" s="62"/>
      <c r="V20" s="62"/>
      <c r="W20" s="62"/>
      <c r="X20" s="62"/>
      <c r="Y20" s="62"/>
      <c r="Z20" s="63" t="s">
        <v>27</v>
      </c>
      <c r="AA20" s="62"/>
      <c r="AB20" s="62" t="s">
        <v>52</v>
      </c>
      <c r="AC20" s="62"/>
      <c r="AD20" s="62"/>
      <c r="AE20" s="62"/>
      <c r="AF20" s="62"/>
      <c r="AG20" s="62"/>
      <c r="AH20" s="63"/>
      <c r="AI20" s="88"/>
    </row>
    <row r="21" spans="1:36" ht="15" customHeight="1" x14ac:dyDescent="0.2">
      <c r="A21" s="8"/>
      <c r="B21" s="69" t="s">
        <v>26</v>
      </c>
      <c r="C21" s="70"/>
      <c r="D21" s="71"/>
      <c r="E21" s="17">
        <v>96</v>
      </c>
      <c r="F21" s="17">
        <v>2</v>
      </c>
      <c r="G21" s="17">
        <v>3</v>
      </c>
      <c r="H21" s="17">
        <v>52</v>
      </c>
      <c r="I21" s="17">
        <v>229</v>
      </c>
      <c r="J21" s="43"/>
      <c r="K21" s="72">
        <v>5.2083333333333336E-2</v>
      </c>
      <c r="L21" s="72">
        <v>0.54166666666666663</v>
      </c>
      <c r="M21" s="72">
        <v>2.3854166666666665</v>
      </c>
      <c r="N21" s="41">
        <v>0.47899999999999998</v>
      </c>
      <c r="O21" s="23"/>
      <c r="P21" s="73" t="s">
        <v>10</v>
      </c>
      <c r="Q21" s="74"/>
      <c r="R21" s="75" t="s">
        <v>47</v>
      </c>
      <c r="S21" s="75"/>
      <c r="T21" s="75"/>
      <c r="U21" s="75"/>
      <c r="V21" s="75"/>
      <c r="W21" s="75"/>
      <c r="X21" s="75"/>
      <c r="Y21" s="75"/>
      <c r="Z21" s="76" t="s">
        <v>50</v>
      </c>
      <c r="AA21" s="75"/>
      <c r="AB21" s="75" t="s">
        <v>51</v>
      </c>
      <c r="AC21" s="75"/>
      <c r="AD21" s="75"/>
      <c r="AE21" s="75"/>
      <c r="AF21" s="75"/>
      <c r="AG21" s="75"/>
      <c r="AH21" s="76"/>
      <c r="AI21" s="89"/>
    </row>
    <row r="22" spans="1:36" ht="15" customHeight="1" x14ac:dyDescent="0.25">
      <c r="A22" s="8"/>
      <c r="B22" s="45"/>
      <c r="C22" s="45"/>
      <c r="D22" s="45"/>
      <c r="E22" s="45"/>
      <c r="F22" s="45"/>
      <c r="G22" s="45"/>
      <c r="H22" s="45"/>
      <c r="I22" s="45"/>
      <c r="J22" s="43"/>
      <c r="K22" s="45"/>
      <c r="L22" s="45"/>
      <c r="M22" s="45"/>
      <c r="N22" s="44"/>
      <c r="O22" s="23"/>
      <c r="P22" s="43"/>
      <c r="Q22" s="46"/>
      <c r="R22" s="43"/>
      <c r="S22" s="43"/>
      <c r="T22" s="23"/>
      <c r="U22" s="23"/>
      <c r="V22" s="23"/>
      <c r="W22" s="23"/>
      <c r="X22" s="77"/>
      <c r="Y22" s="43"/>
      <c r="Z22" s="43"/>
      <c r="AA22" s="43"/>
      <c r="AB22" s="43"/>
      <c r="AC22" s="23"/>
      <c r="AD22" s="43"/>
      <c r="AE22" s="43"/>
      <c r="AF22" s="43"/>
      <c r="AG22" s="43"/>
      <c r="AH22" s="43"/>
      <c r="AI22" s="43"/>
    </row>
    <row r="23" spans="1:36" ht="15" customHeight="1" x14ac:dyDescent="0.25">
      <c r="A23" s="8"/>
      <c r="B23" s="46" t="s">
        <v>56</v>
      </c>
      <c r="C23" s="46"/>
      <c r="D23" s="78" t="s">
        <v>57</v>
      </c>
      <c r="E23" s="46"/>
      <c r="F23" s="46"/>
      <c r="G23" s="46"/>
      <c r="H23" s="46"/>
      <c r="I23" s="46"/>
      <c r="J23" s="43"/>
      <c r="K23" s="46"/>
      <c r="L23" s="46"/>
      <c r="M23" s="46"/>
      <c r="N23" s="44"/>
      <c r="O23" s="23"/>
      <c r="P23" s="43"/>
      <c r="Q23" s="46"/>
      <c r="R23" s="43"/>
      <c r="S23" s="43"/>
      <c r="T23" s="23"/>
      <c r="U23" s="23"/>
      <c r="V23" s="23"/>
      <c r="W23" s="23"/>
      <c r="X23" s="77"/>
      <c r="Y23" s="43"/>
      <c r="Z23" s="43"/>
      <c r="AA23" s="43"/>
      <c r="AB23" s="43"/>
      <c r="AC23" s="23"/>
      <c r="AD23" s="43"/>
      <c r="AE23" s="43"/>
      <c r="AF23" s="43"/>
      <c r="AG23" s="43"/>
      <c r="AH23" s="43"/>
      <c r="AI23" s="43"/>
    </row>
    <row r="24" spans="1:36" ht="15" customHeight="1" x14ac:dyDescent="0.25">
      <c r="A24" s="8"/>
      <c r="B24" s="46"/>
      <c r="C24" s="46"/>
      <c r="D24" s="46" t="s">
        <v>58</v>
      </c>
      <c r="E24" s="46"/>
      <c r="F24" s="46"/>
      <c r="G24" s="46"/>
      <c r="H24" s="46"/>
      <c r="I24" s="46"/>
      <c r="J24" s="43"/>
      <c r="K24" s="46"/>
      <c r="L24" s="46"/>
      <c r="M24" s="46"/>
      <c r="N24" s="44"/>
      <c r="O24" s="23"/>
      <c r="P24" s="43"/>
      <c r="Q24" s="46"/>
      <c r="R24" s="43"/>
      <c r="S24" s="43"/>
      <c r="T24" s="23"/>
      <c r="U24" s="23"/>
      <c r="V24" s="23"/>
      <c r="W24" s="23"/>
      <c r="X24" s="77"/>
      <c r="Y24" s="43"/>
      <c r="Z24" s="43"/>
      <c r="AA24" s="43"/>
      <c r="AB24" s="43"/>
      <c r="AC24" s="23"/>
      <c r="AD24" s="43"/>
      <c r="AE24" s="43"/>
      <c r="AF24" s="43"/>
      <c r="AG24" s="43"/>
      <c r="AH24" s="43"/>
      <c r="AI24" s="43"/>
    </row>
    <row r="25" spans="1:36" ht="15" customHeight="1" x14ac:dyDescent="0.25">
      <c r="A25" s="8"/>
      <c r="B25" s="46"/>
      <c r="C25" s="46"/>
      <c r="D25" s="46" t="s">
        <v>59</v>
      </c>
      <c r="E25" s="46"/>
      <c r="F25" s="46"/>
      <c r="G25" s="46"/>
      <c r="H25" s="46"/>
      <c r="I25" s="46"/>
      <c r="J25" s="43"/>
      <c r="K25" s="46"/>
      <c r="L25" s="46"/>
      <c r="M25" s="46"/>
      <c r="N25" s="44"/>
      <c r="O25" s="23"/>
      <c r="P25" s="43"/>
      <c r="Q25" s="46"/>
      <c r="R25" s="43"/>
      <c r="S25" s="43"/>
      <c r="T25" s="23"/>
      <c r="U25" s="23"/>
      <c r="V25" s="23"/>
      <c r="W25" s="23"/>
      <c r="X25" s="77"/>
      <c r="Y25" s="77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"/>
      <c r="B26" s="46"/>
      <c r="C26" s="46"/>
      <c r="D26" s="46" t="s">
        <v>60</v>
      </c>
      <c r="E26" s="46"/>
      <c r="F26" s="46"/>
      <c r="G26" s="46"/>
      <c r="H26" s="46"/>
      <c r="I26" s="46"/>
      <c r="J26" s="43"/>
      <c r="K26" s="46"/>
      <c r="L26" s="46"/>
      <c r="M26" s="46"/>
      <c r="N26" s="44"/>
      <c r="O26" s="23"/>
      <c r="P26" s="43"/>
      <c r="Q26" s="46"/>
      <c r="R26" s="43"/>
      <c r="S26" s="43"/>
      <c r="T26" s="23"/>
      <c r="U26" s="23"/>
      <c r="V26" s="23"/>
      <c r="W26" s="23"/>
      <c r="X26" s="77"/>
      <c r="Y26" s="77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3"/>
      <c r="P27" s="43"/>
      <c r="Q27" s="46"/>
      <c r="R27" s="43"/>
      <c r="S27" s="43"/>
      <c r="T27" s="23"/>
      <c r="U27" s="23"/>
      <c r="V27" s="23"/>
      <c r="W27" s="23"/>
      <c r="X27" s="77"/>
      <c r="Y27" s="77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3"/>
      <c r="P28" s="43"/>
      <c r="Q28" s="46"/>
      <c r="R28" s="43"/>
      <c r="S28" s="43"/>
      <c r="T28" s="23"/>
      <c r="U28" s="23"/>
      <c r="V28" s="23"/>
      <c r="W28" s="23"/>
      <c r="X28" s="77"/>
      <c r="Y28" s="77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3"/>
      <c r="P29" s="43"/>
      <c r="Q29" s="46"/>
      <c r="R29" s="43"/>
      <c r="S29" s="43"/>
      <c r="T29" s="23"/>
      <c r="U29" s="23"/>
      <c r="V29" s="23"/>
      <c r="W29" s="23"/>
      <c r="X29" s="77"/>
      <c r="Y29" s="77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3"/>
      <c r="P30" s="43"/>
      <c r="Q30" s="46"/>
      <c r="R30" s="43"/>
      <c r="S30" s="43"/>
      <c r="T30" s="23"/>
      <c r="U30" s="23"/>
      <c r="V30" s="23"/>
      <c r="W30" s="23"/>
      <c r="X30" s="77"/>
      <c r="Y30" s="77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77"/>
      <c r="Y31" s="77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77"/>
      <c r="Y32" s="77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77"/>
      <c r="Y33" s="77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77"/>
      <c r="Y34" s="77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77"/>
      <c r="Y35" s="77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77"/>
      <c r="Y36" s="77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77"/>
      <c r="Y37" s="7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77"/>
      <c r="Y38" s="7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77"/>
      <c r="Y39" s="7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7"/>
      <c r="Y40" s="7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7"/>
      <c r="Y41" s="7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7"/>
      <c r="Y42" s="7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7"/>
      <c r="Y43" s="7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7"/>
      <c r="Y44" s="7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7"/>
      <c r="Y45" s="7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7"/>
      <c r="Y46" s="7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7"/>
      <c r="Y47" s="7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7"/>
      <c r="Y48" s="7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7"/>
      <c r="Y49" s="7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77"/>
      <c r="Y50" s="7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77"/>
      <c r="Y51" s="7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77"/>
      <c r="Y52" s="7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77"/>
      <c r="Y53" s="7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77"/>
      <c r="Y54" s="7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77"/>
      <c r="Y55" s="7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77"/>
      <c r="Y56" s="7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77"/>
      <c r="Y57" s="7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77"/>
      <c r="Y58" s="7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77"/>
      <c r="Y59" s="7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77"/>
      <c r="Y60" s="7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77"/>
      <c r="Y61" s="7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3"/>
      <c r="P62" s="43"/>
      <c r="Q62" s="46"/>
      <c r="R62" s="43"/>
      <c r="S62" s="43"/>
      <c r="T62" s="23"/>
      <c r="U62" s="23"/>
      <c r="V62" s="23"/>
      <c r="W62" s="23"/>
      <c r="X62" s="77"/>
      <c r="Y62" s="43"/>
      <c r="Z62" s="43"/>
      <c r="AA62" s="43"/>
      <c r="AB62" s="43"/>
      <c r="AC62" s="23"/>
      <c r="AD62" s="43"/>
      <c r="AE62" s="43"/>
      <c r="AF62" s="43"/>
      <c r="AG62" s="43"/>
      <c r="AH62" s="43"/>
      <c r="AI62" s="4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3"/>
      <c r="P63" s="43"/>
      <c r="Q63" s="46"/>
      <c r="R63" s="43"/>
      <c r="S63" s="43"/>
      <c r="T63" s="23"/>
      <c r="U63" s="23"/>
      <c r="V63" s="23"/>
      <c r="W63" s="23"/>
      <c r="X63" s="77"/>
      <c r="Y63" s="43"/>
      <c r="Z63" s="43"/>
      <c r="AA63" s="43"/>
      <c r="AB63" s="43"/>
      <c r="AC63" s="23"/>
      <c r="AD63" s="43"/>
      <c r="AE63" s="43"/>
      <c r="AF63" s="43"/>
      <c r="AG63" s="43"/>
      <c r="AH63" s="43"/>
      <c r="AI63" s="4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3"/>
      <c r="P64" s="43"/>
      <c r="Q64" s="46"/>
      <c r="R64" s="43"/>
      <c r="S64" s="43"/>
      <c r="T64" s="23"/>
      <c r="U64" s="23"/>
      <c r="V64" s="23"/>
      <c r="W64" s="23"/>
      <c r="X64" s="77"/>
      <c r="Y64" s="43"/>
      <c r="Z64" s="43"/>
      <c r="AA64" s="43"/>
      <c r="AB64" s="43"/>
      <c r="AC64" s="23"/>
      <c r="AD64" s="43"/>
      <c r="AE64" s="43"/>
      <c r="AF64" s="43"/>
      <c r="AG64" s="43"/>
      <c r="AH64" s="43"/>
      <c r="AI64" s="4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3"/>
      <c r="P65" s="43"/>
      <c r="Q65" s="46"/>
      <c r="R65" s="43"/>
      <c r="S65" s="43"/>
      <c r="T65" s="23"/>
      <c r="U65" s="23"/>
      <c r="V65" s="23"/>
      <c r="W65" s="23"/>
      <c r="X65" s="77"/>
      <c r="Y65" s="43"/>
      <c r="Z65" s="43"/>
      <c r="AA65" s="43"/>
      <c r="AB65" s="43"/>
      <c r="AC65" s="23"/>
      <c r="AD65" s="43"/>
      <c r="AE65" s="43"/>
      <c r="AF65" s="43"/>
      <c r="AG65" s="43"/>
      <c r="AH65" s="43"/>
      <c r="AI65" s="4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3"/>
      <c r="P66" s="43"/>
      <c r="Q66" s="46"/>
      <c r="R66" s="43"/>
      <c r="S66" s="43"/>
      <c r="T66" s="23"/>
      <c r="U66" s="23"/>
      <c r="V66" s="23"/>
      <c r="W66" s="23"/>
      <c r="X66" s="77"/>
      <c r="Y66" s="43"/>
      <c r="Z66" s="43"/>
      <c r="AA66" s="43"/>
      <c r="AB66" s="43"/>
      <c r="AC66" s="23"/>
      <c r="AD66" s="43"/>
      <c r="AE66" s="43"/>
      <c r="AF66" s="43"/>
      <c r="AG66" s="43"/>
      <c r="AH66" s="43"/>
      <c r="AI66" s="4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3"/>
      <c r="P67" s="43"/>
      <c r="Q67" s="46"/>
      <c r="R67" s="43"/>
      <c r="S67" s="43"/>
      <c r="T67" s="23"/>
      <c r="U67" s="23"/>
      <c r="V67" s="23"/>
      <c r="W67" s="23"/>
      <c r="X67" s="77"/>
      <c r="Y67" s="43"/>
      <c r="Z67" s="43"/>
      <c r="AA67" s="43"/>
      <c r="AB67" s="43"/>
      <c r="AC67" s="23"/>
      <c r="AD67" s="43"/>
      <c r="AE67" s="43"/>
      <c r="AF67" s="43"/>
      <c r="AG67" s="43"/>
      <c r="AH67" s="43"/>
      <c r="AI67" s="4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3"/>
      <c r="P68" s="43"/>
      <c r="Q68" s="46"/>
      <c r="R68" s="43"/>
      <c r="S68" s="43"/>
      <c r="T68" s="23"/>
      <c r="U68" s="23"/>
      <c r="V68" s="23"/>
      <c r="W68" s="23"/>
      <c r="X68" s="77"/>
      <c r="Y68" s="43"/>
      <c r="Z68" s="43"/>
      <c r="AA68" s="43"/>
      <c r="AB68" s="43"/>
      <c r="AC68" s="23"/>
      <c r="AD68" s="43"/>
      <c r="AE68" s="43"/>
      <c r="AF68" s="43"/>
      <c r="AG68" s="43"/>
      <c r="AH68" s="43"/>
      <c r="AI68" s="4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3"/>
      <c r="P69" s="43"/>
      <c r="Q69" s="46"/>
      <c r="R69" s="43"/>
      <c r="S69" s="43"/>
      <c r="T69" s="23"/>
      <c r="U69" s="23"/>
      <c r="V69" s="23"/>
      <c r="W69" s="23"/>
      <c r="X69" s="77"/>
      <c r="Y69" s="43"/>
      <c r="Z69" s="43"/>
      <c r="AA69" s="43"/>
      <c r="AB69" s="43"/>
      <c r="AC69" s="23"/>
      <c r="AD69" s="43"/>
      <c r="AE69" s="43"/>
      <c r="AF69" s="43"/>
      <c r="AG69" s="43"/>
      <c r="AH69" s="43"/>
      <c r="AI69" s="4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3"/>
      <c r="P70" s="43"/>
      <c r="Q70" s="46"/>
      <c r="R70" s="43"/>
      <c r="S70" s="43"/>
      <c r="T70" s="23"/>
      <c r="U70" s="23"/>
      <c r="V70" s="23"/>
      <c r="W70" s="23"/>
      <c r="X70" s="77"/>
      <c r="Y70" s="43"/>
      <c r="Z70" s="43"/>
      <c r="AA70" s="43"/>
      <c r="AB70" s="43"/>
      <c r="AC70" s="23"/>
      <c r="AD70" s="43"/>
      <c r="AE70" s="43"/>
      <c r="AF70" s="43"/>
      <c r="AG70" s="43"/>
      <c r="AH70" s="43"/>
      <c r="AI70" s="4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3"/>
      <c r="P71" s="43"/>
      <c r="Q71" s="46"/>
      <c r="R71" s="43"/>
      <c r="S71" s="43"/>
      <c r="T71" s="23"/>
      <c r="U71" s="23"/>
      <c r="V71" s="23"/>
      <c r="W71" s="23"/>
      <c r="X71" s="77"/>
      <c r="Y71" s="43"/>
      <c r="Z71" s="43"/>
      <c r="AA71" s="43"/>
      <c r="AB71" s="43"/>
      <c r="AC71" s="23"/>
      <c r="AD71" s="43"/>
      <c r="AE71" s="43"/>
      <c r="AF71" s="43"/>
      <c r="AG71" s="43"/>
      <c r="AH71" s="43"/>
      <c r="AI71" s="4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3"/>
      <c r="P72" s="43"/>
      <c r="Q72" s="46"/>
      <c r="R72" s="43"/>
      <c r="S72" s="43"/>
      <c r="T72" s="23"/>
      <c r="U72" s="23"/>
      <c r="V72" s="23"/>
      <c r="W72" s="23"/>
      <c r="X72" s="77"/>
      <c r="Y72" s="43"/>
      <c r="Z72" s="43"/>
      <c r="AA72" s="43"/>
      <c r="AB72" s="43"/>
      <c r="AC72" s="23"/>
      <c r="AD72" s="43"/>
      <c r="AE72" s="43"/>
      <c r="AF72" s="43"/>
      <c r="AG72" s="43"/>
      <c r="AH72" s="43"/>
      <c r="AI72" s="4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3"/>
      <c r="P73" s="43"/>
      <c r="Q73" s="46"/>
      <c r="R73" s="43"/>
      <c r="S73" s="43"/>
      <c r="T73" s="23"/>
      <c r="U73" s="23"/>
      <c r="V73" s="23"/>
      <c r="W73" s="23"/>
      <c r="X73" s="77"/>
      <c r="Y73" s="43"/>
      <c r="Z73" s="43"/>
      <c r="AA73" s="43"/>
      <c r="AB73" s="43"/>
      <c r="AC73" s="23"/>
      <c r="AD73" s="43"/>
      <c r="AE73" s="43"/>
      <c r="AF73" s="43"/>
      <c r="AG73" s="43"/>
      <c r="AH73" s="43"/>
      <c r="AI73" s="4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3"/>
      <c r="P74" s="43"/>
      <c r="Q74" s="46"/>
      <c r="R74" s="43"/>
      <c r="S74" s="43"/>
      <c r="T74" s="23"/>
      <c r="U74" s="23"/>
      <c r="V74" s="23"/>
      <c r="W74" s="23"/>
      <c r="X74" s="77"/>
      <c r="Y74" s="43"/>
      <c r="Z74" s="43"/>
      <c r="AA74" s="43"/>
      <c r="AB74" s="43"/>
      <c r="AC74" s="23"/>
      <c r="AD74" s="43"/>
      <c r="AE74" s="43"/>
      <c r="AF74" s="43"/>
      <c r="AG74" s="43"/>
      <c r="AH74" s="43"/>
      <c r="AI74" s="4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3"/>
      <c r="P75" s="43"/>
      <c r="Q75" s="46"/>
      <c r="R75" s="43"/>
      <c r="S75" s="43"/>
      <c r="T75" s="23"/>
      <c r="U75" s="23"/>
      <c r="V75" s="23"/>
      <c r="W75" s="23"/>
      <c r="X75" s="77"/>
      <c r="Y75" s="43"/>
      <c r="Z75" s="43"/>
      <c r="AA75" s="43"/>
      <c r="AB75" s="43"/>
      <c r="AC75" s="23"/>
      <c r="AD75" s="43"/>
      <c r="AE75" s="43"/>
      <c r="AF75" s="43"/>
      <c r="AG75" s="43"/>
      <c r="AH75" s="43"/>
      <c r="AI75" s="4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3"/>
      <c r="P76" s="43"/>
      <c r="Q76" s="46"/>
      <c r="R76" s="43"/>
      <c r="S76" s="43"/>
      <c r="T76" s="23"/>
      <c r="U76" s="23"/>
      <c r="V76" s="23"/>
      <c r="W76" s="23"/>
      <c r="X76" s="77"/>
      <c r="Y76" s="43"/>
      <c r="Z76" s="43"/>
      <c r="AA76" s="43"/>
      <c r="AB76" s="43"/>
      <c r="AC76" s="23"/>
      <c r="AD76" s="43"/>
      <c r="AE76" s="43"/>
      <c r="AF76" s="43"/>
      <c r="AG76" s="43"/>
      <c r="AH76" s="43"/>
      <c r="AI76" s="4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3"/>
      <c r="P77" s="43"/>
      <c r="Q77" s="46"/>
      <c r="R77" s="43"/>
      <c r="S77" s="43"/>
      <c r="T77" s="23"/>
      <c r="U77" s="23"/>
      <c r="V77" s="23"/>
      <c r="W77" s="23"/>
      <c r="X77" s="77"/>
      <c r="Y77" s="43"/>
      <c r="Z77" s="43"/>
      <c r="AA77" s="43"/>
      <c r="AB77" s="43"/>
      <c r="AC77" s="23"/>
      <c r="AD77" s="43"/>
      <c r="AE77" s="43"/>
      <c r="AF77" s="43"/>
      <c r="AG77" s="43"/>
      <c r="AH77" s="43"/>
      <c r="AI77" s="4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3"/>
      <c r="P78" s="43"/>
      <c r="Q78" s="46"/>
      <c r="R78" s="43"/>
      <c r="S78" s="43"/>
      <c r="T78" s="23"/>
      <c r="U78" s="23"/>
      <c r="V78" s="23"/>
      <c r="W78" s="23"/>
      <c r="X78" s="77"/>
      <c r="Y78" s="43"/>
      <c r="Z78" s="43"/>
      <c r="AA78" s="43"/>
      <c r="AB78" s="43"/>
      <c r="AC78" s="23"/>
      <c r="AD78" s="43"/>
      <c r="AE78" s="43"/>
      <c r="AF78" s="43"/>
      <c r="AG78" s="43"/>
      <c r="AH78" s="43"/>
      <c r="AI78" s="4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3"/>
      <c r="P79" s="43"/>
      <c r="Q79" s="46"/>
      <c r="R79" s="43"/>
      <c r="S79" s="43"/>
      <c r="T79" s="23"/>
      <c r="U79" s="23"/>
      <c r="V79" s="23"/>
      <c r="W79" s="23"/>
      <c r="X79" s="77"/>
      <c r="Y79" s="43"/>
      <c r="Z79" s="43"/>
      <c r="AA79" s="43"/>
      <c r="AB79" s="43"/>
      <c r="AC79" s="23"/>
      <c r="AD79" s="43"/>
      <c r="AE79" s="43"/>
      <c r="AF79" s="43"/>
      <c r="AG79" s="43"/>
      <c r="AH79" s="43"/>
      <c r="AI79" s="4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3"/>
      <c r="P80" s="43"/>
      <c r="Q80" s="46"/>
      <c r="R80" s="43"/>
      <c r="S80" s="43"/>
      <c r="T80" s="23"/>
      <c r="U80" s="23"/>
      <c r="V80" s="23"/>
      <c r="W80" s="23"/>
      <c r="X80" s="77"/>
      <c r="Y80" s="43"/>
      <c r="Z80" s="43"/>
      <c r="AA80" s="43"/>
      <c r="AB80" s="43"/>
      <c r="AC80" s="23"/>
      <c r="AD80" s="43"/>
      <c r="AE80" s="43"/>
      <c r="AF80" s="43"/>
      <c r="AG80" s="43"/>
      <c r="AH80" s="43"/>
      <c r="AI80" s="4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3"/>
      <c r="P81" s="43"/>
      <c r="Q81" s="46"/>
      <c r="R81" s="43"/>
      <c r="S81" s="43"/>
      <c r="T81" s="23"/>
      <c r="U81" s="23"/>
      <c r="V81" s="23"/>
      <c r="W81" s="23"/>
      <c r="X81" s="77"/>
      <c r="Y81" s="43"/>
      <c r="Z81" s="43"/>
      <c r="AA81" s="43"/>
      <c r="AB81" s="43"/>
      <c r="AC81" s="23"/>
      <c r="AD81" s="43"/>
      <c r="AE81" s="43"/>
      <c r="AF81" s="43"/>
      <c r="AG81" s="43"/>
      <c r="AH81" s="43"/>
      <c r="AI81" s="4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3"/>
      <c r="P82" s="43"/>
      <c r="Q82" s="46"/>
      <c r="R82" s="43"/>
      <c r="S82" s="43"/>
      <c r="T82" s="23"/>
      <c r="U82" s="23"/>
      <c r="V82" s="23"/>
      <c r="W82" s="23"/>
      <c r="X82" s="77"/>
      <c r="Y82" s="43"/>
      <c r="Z82" s="43"/>
      <c r="AA82" s="43"/>
      <c r="AB82" s="43"/>
      <c r="AC82" s="23"/>
      <c r="AD82" s="43"/>
      <c r="AE82" s="43"/>
      <c r="AF82" s="43"/>
      <c r="AG82" s="43"/>
      <c r="AH82" s="43"/>
      <c r="AI82" s="4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3"/>
      <c r="P83" s="43"/>
      <c r="Q83" s="46"/>
      <c r="R83" s="43"/>
      <c r="S83" s="43"/>
      <c r="T83" s="23"/>
      <c r="U83" s="23"/>
      <c r="V83" s="23"/>
      <c r="W83" s="23"/>
      <c r="X83" s="77"/>
      <c r="Y83" s="43"/>
      <c r="Z83" s="43"/>
      <c r="AA83" s="43"/>
      <c r="AB83" s="43"/>
      <c r="AC83" s="23"/>
      <c r="AD83" s="43"/>
      <c r="AE83" s="43"/>
      <c r="AF83" s="43"/>
      <c r="AG83" s="43"/>
      <c r="AH83" s="43"/>
      <c r="AI83" s="4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3"/>
      <c r="P84" s="43"/>
      <c r="Q84" s="46"/>
      <c r="R84" s="43"/>
      <c r="S84" s="43"/>
      <c r="T84" s="23"/>
      <c r="U84" s="23"/>
      <c r="V84" s="23"/>
      <c r="W84" s="23"/>
      <c r="X84" s="77"/>
      <c r="Y84" s="43"/>
      <c r="Z84" s="43"/>
      <c r="AA84" s="43"/>
      <c r="AB84" s="43"/>
      <c r="AC84" s="23"/>
      <c r="AD84" s="43"/>
      <c r="AE84" s="43"/>
      <c r="AF84" s="43"/>
      <c r="AG84" s="43"/>
      <c r="AH84" s="43"/>
      <c r="AI84" s="4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3"/>
      <c r="P85" s="43"/>
      <c r="Q85" s="46"/>
      <c r="R85" s="43"/>
      <c r="S85" s="43"/>
      <c r="T85" s="23"/>
      <c r="U85" s="23"/>
      <c r="V85" s="23"/>
      <c r="W85" s="23"/>
      <c r="X85" s="77"/>
      <c r="Y85" s="43"/>
      <c r="Z85" s="43"/>
      <c r="AA85" s="43"/>
      <c r="AB85" s="43"/>
      <c r="AC85" s="23"/>
      <c r="AD85" s="43"/>
      <c r="AE85" s="43"/>
      <c r="AF85" s="43"/>
      <c r="AG85" s="43"/>
      <c r="AH85" s="43"/>
      <c r="AI85" s="4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3"/>
      <c r="P86" s="43"/>
      <c r="Q86" s="46"/>
      <c r="R86" s="43"/>
      <c r="S86" s="43"/>
      <c r="T86" s="23"/>
      <c r="U86" s="23"/>
      <c r="V86" s="23"/>
      <c r="W86" s="23"/>
      <c r="X86" s="77"/>
      <c r="Y86" s="43"/>
      <c r="Z86" s="43"/>
      <c r="AA86" s="43"/>
      <c r="AB86" s="43"/>
      <c r="AC86" s="23"/>
      <c r="AD86" s="43"/>
      <c r="AE86" s="43"/>
      <c r="AF86" s="43"/>
      <c r="AG86" s="43"/>
      <c r="AH86" s="43"/>
      <c r="AI86" s="4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3"/>
      <c r="P87" s="43"/>
      <c r="Q87" s="46"/>
      <c r="R87" s="43"/>
      <c r="S87" s="43"/>
      <c r="T87" s="23"/>
      <c r="U87" s="23"/>
      <c r="V87" s="23"/>
      <c r="W87" s="23"/>
      <c r="X87" s="77"/>
      <c r="Y87" s="43"/>
      <c r="Z87" s="43"/>
      <c r="AA87" s="43"/>
      <c r="AB87" s="43"/>
      <c r="AC87" s="23"/>
      <c r="AD87" s="43"/>
      <c r="AE87" s="43"/>
      <c r="AF87" s="43"/>
      <c r="AG87" s="43"/>
      <c r="AH87" s="43"/>
      <c r="AI87" s="4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3"/>
      <c r="P88" s="43"/>
      <c r="Q88" s="46"/>
      <c r="R88" s="43"/>
      <c r="S88" s="43"/>
      <c r="T88" s="23"/>
      <c r="U88" s="23"/>
      <c r="V88" s="23"/>
      <c r="W88" s="23"/>
      <c r="X88" s="77"/>
      <c r="Y88" s="43"/>
      <c r="Z88" s="43"/>
      <c r="AA88" s="43"/>
      <c r="AB88" s="43"/>
      <c r="AC88" s="23"/>
      <c r="AD88" s="43"/>
      <c r="AE88" s="43"/>
      <c r="AF88" s="43"/>
      <c r="AG88" s="43"/>
      <c r="AH88" s="43"/>
      <c r="AI88" s="4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3"/>
      <c r="P89" s="43"/>
      <c r="Q89" s="46"/>
      <c r="R89" s="43"/>
      <c r="S89" s="43"/>
      <c r="T89" s="23"/>
      <c r="U89" s="23"/>
      <c r="V89" s="23"/>
      <c r="W89" s="23"/>
      <c r="X89" s="77"/>
      <c r="Y89" s="43"/>
      <c r="Z89" s="43"/>
      <c r="AA89" s="43"/>
      <c r="AB89" s="43"/>
      <c r="AC89" s="23"/>
      <c r="AD89" s="43"/>
      <c r="AE89" s="43"/>
      <c r="AF89" s="43"/>
      <c r="AG89" s="43"/>
      <c r="AH89" s="43"/>
      <c r="AI89" s="4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3"/>
      <c r="P90" s="43"/>
      <c r="Q90" s="46"/>
      <c r="R90" s="43"/>
      <c r="S90" s="43"/>
      <c r="T90" s="23"/>
      <c r="U90" s="23"/>
      <c r="V90" s="23"/>
      <c r="W90" s="23"/>
      <c r="X90" s="77"/>
      <c r="Y90" s="43"/>
      <c r="Z90" s="43"/>
      <c r="AA90" s="43"/>
      <c r="AB90" s="43"/>
      <c r="AC90" s="23"/>
      <c r="AD90" s="43"/>
      <c r="AE90" s="43"/>
      <c r="AF90" s="43"/>
      <c r="AG90" s="43"/>
      <c r="AH90" s="43"/>
      <c r="AI90" s="4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3"/>
      <c r="P91" s="43"/>
      <c r="Q91" s="46"/>
      <c r="R91" s="43"/>
      <c r="S91" s="43"/>
      <c r="T91" s="23"/>
      <c r="U91" s="23"/>
      <c r="V91" s="23"/>
      <c r="W91" s="23"/>
      <c r="X91" s="77"/>
      <c r="Y91" s="43"/>
      <c r="Z91" s="43"/>
      <c r="AA91" s="43"/>
      <c r="AB91" s="43"/>
      <c r="AC91" s="23"/>
      <c r="AD91" s="43"/>
      <c r="AE91" s="43"/>
      <c r="AF91" s="43"/>
      <c r="AG91" s="43"/>
      <c r="AH91" s="43"/>
      <c r="AI91" s="4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3"/>
      <c r="P92" s="43"/>
      <c r="Q92" s="46"/>
      <c r="R92" s="43"/>
      <c r="S92" s="43"/>
      <c r="T92" s="23"/>
      <c r="U92" s="23"/>
      <c r="V92" s="23"/>
      <c r="W92" s="23"/>
      <c r="X92" s="77"/>
      <c r="Y92" s="43"/>
      <c r="Z92" s="43"/>
      <c r="AA92" s="43"/>
      <c r="AB92" s="43"/>
      <c r="AC92" s="23"/>
      <c r="AD92" s="43"/>
      <c r="AE92" s="43"/>
      <c r="AF92" s="43"/>
      <c r="AG92" s="43"/>
      <c r="AH92" s="43"/>
      <c r="AI92" s="4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3"/>
      <c r="P93" s="43"/>
      <c r="Q93" s="46"/>
      <c r="R93" s="43"/>
      <c r="S93" s="43"/>
      <c r="T93" s="23"/>
      <c r="U93" s="23"/>
      <c r="V93" s="23"/>
      <c r="W93" s="23"/>
      <c r="X93" s="77"/>
      <c r="Y93" s="43"/>
      <c r="Z93" s="43"/>
      <c r="AA93" s="43"/>
      <c r="AB93" s="43"/>
      <c r="AC93" s="23"/>
      <c r="AD93" s="43"/>
      <c r="AE93" s="43"/>
      <c r="AF93" s="43"/>
      <c r="AG93" s="43"/>
      <c r="AH93" s="43"/>
      <c r="AI93" s="4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3"/>
      <c r="P94" s="43"/>
      <c r="Q94" s="46"/>
      <c r="R94" s="43"/>
      <c r="S94" s="43"/>
      <c r="T94" s="23"/>
      <c r="U94" s="23"/>
      <c r="V94" s="23"/>
      <c r="W94" s="23"/>
      <c r="X94" s="77"/>
      <c r="Y94" s="43"/>
      <c r="Z94" s="43"/>
      <c r="AA94" s="43"/>
      <c r="AB94" s="43"/>
      <c r="AC94" s="23"/>
      <c r="AD94" s="43"/>
      <c r="AE94" s="43"/>
      <c r="AF94" s="43"/>
      <c r="AG94" s="43"/>
      <c r="AH94" s="43"/>
      <c r="AI94" s="4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3"/>
      <c r="P95" s="43"/>
      <c r="Q95" s="46"/>
      <c r="R95" s="43"/>
      <c r="S95" s="43"/>
      <c r="T95" s="23"/>
      <c r="U95" s="23"/>
      <c r="V95" s="23"/>
      <c r="W95" s="23"/>
      <c r="X95" s="77"/>
      <c r="Y95" s="43"/>
      <c r="Z95" s="43"/>
      <c r="AA95" s="43"/>
      <c r="AB95" s="43"/>
      <c r="AC95" s="23"/>
      <c r="AD95" s="43"/>
      <c r="AE95" s="43"/>
      <c r="AF95" s="43"/>
      <c r="AG95" s="43"/>
      <c r="AH95" s="43"/>
      <c r="AI95" s="43"/>
    </row>
    <row r="109" spans="2:36" ht="15" customHeight="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2:36" ht="15" customHeight="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2:36" ht="15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2:36" ht="15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2:36" ht="1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2:36" ht="1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2:36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35</v>
      </c>
      <c r="C1" s="3"/>
      <c r="D1" s="4"/>
      <c r="E1" s="5" t="s">
        <v>65</v>
      </c>
      <c r="F1" s="5"/>
      <c r="G1" s="6"/>
      <c r="H1" s="6"/>
      <c r="I1" s="2"/>
      <c r="J1" s="3"/>
      <c r="K1" s="8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8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34" t="s">
        <v>61</v>
      </c>
      <c r="C2" s="35"/>
      <c r="D2" s="90"/>
      <c r="E2" s="12" t="s">
        <v>13</v>
      </c>
      <c r="F2" s="13"/>
      <c r="G2" s="13"/>
      <c r="H2" s="13"/>
      <c r="I2" s="19"/>
      <c r="J2" s="14"/>
      <c r="K2" s="84"/>
      <c r="L2" s="21" t="s">
        <v>71</v>
      </c>
      <c r="M2" s="13"/>
      <c r="N2" s="13"/>
      <c r="O2" s="20"/>
      <c r="P2" s="18"/>
      <c r="Q2" s="21" t="s">
        <v>72</v>
      </c>
      <c r="R2" s="13"/>
      <c r="S2" s="13"/>
      <c r="T2" s="13"/>
      <c r="U2" s="19"/>
      <c r="V2" s="20"/>
      <c r="W2" s="18"/>
      <c r="X2" s="91" t="s">
        <v>73</v>
      </c>
      <c r="Y2" s="92"/>
      <c r="Z2" s="93"/>
      <c r="AA2" s="12" t="s">
        <v>13</v>
      </c>
      <c r="AB2" s="13"/>
      <c r="AC2" s="13"/>
      <c r="AD2" s="13"/>
      <c r="AE2" s="19"/>
      <c r="AF2" s="14"/>
      <c r="AG2" s="84"/>
      <c r="AH2" s="21" t="s">
        <v>74</v>
      </c>
      <c r="AI2" s="13"/>
      <c r="AJ2" s="13"/>
      <c r="AK2" s="20"/>
      <c r="AL2" s="18"/>
      <c r="AM2" s="21" t="s">
        <v>72</v>
      </c>
      <c r="AN2" s="13"/>
      <c r="AO2" s="13"/>
      <c r="AP2" s="13"/>
      <c r="AQ2" s="19"/>
      <c r="AR2" s="20"/>
      <c r="AS2" s="94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4"/>
      <c r="L3" s="17" t="s">
        <v>5</v>
      </c>
      <c r="M3" s="17" t="s">
        <v>6</v>
      </c>
      <c r="N3" s="17" t="s">
        <v>75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4"/>
      <c r="AH3" s="17" t="s">
        <v>5</v>
      </c>
      <c r="AI3" s="17" t="s">
        <v>6</v>
      </c>
      <c r="AJ3" s="17" t="s">
        <v>75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4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>
        <v>2006</v>
      </c>
      <c r="C4" s="31" t="s">
        <v>39</v>
      </c>
      <c r="D4" s="25" t="s">
        <v>37</v>
      </c>
      <c r="E4" s="24">
        <v>21</v>
      </c>
      <c r="F4" s="24">
        <v>1</v>
      </c>
      <c r="G4" s="24">
        <v>1</v>
      </c>
      <c r="H4" s="26">
        <v>28</v>
      </c>
      <c r="I4" s="24">
        <v>43</v>
      </c>
      <c r="J4" s="27">
        <v>0.60599999999999998</v>
      </c>
      <c r="K4" s="40">
        <v>71</v>
      </c>
      <c r="L4" s="95"/>
      <c r="M4" s="17"/>
      <c r="N4" s="17"/>
      <c r="O4" s="17"/>
      <c r="P4" s="23"/>
      <c r="Q4" s="24"/>
      <c r="R4" s="24"/>
      <c r="S4" s="26"/>
      <c r="T4" s="24"/>
      <c r="U4" s="24"/>
      <c r="V4" s="96"/>
      <c r="W4" s="40"/>
      <c r="X4" s="24"/>
      <c r="Y4" s="31"/>
      <c r="Z4" s="25"/>
      <c r="AA4" s="24"/>
      <c r="AB4" s="24"/>
      <c r="AC4" s="24"/>
      <c r="AD4" s="26"/>
      <c r="AE4" s="24"/>
      <c r="AF4" s="27"/>
      <c r="AG4" s="40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97"/>
      <c r="AS4" s="9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>
        <v>2007</v>
      </c>
      <c r="C5" s="31" t="s">
        <v>41</v>
      </c>
      <c r="D5" s="25" t="s">
        <v>62</v>
      </c>
      <c r="E5" s="24">
        <v>1</v>
      </c>
      <c r="F5" s="24">
        <v>0</v>
      </c>
      <c r="G5" s="24">
        <v>0</v>
      </c>
      <c r="H5" s="26">
        <v>1</v>
      </c>
      <c r="I5" s="24">
        <v>4</v>
      </c>
      <c r="J5" s="27">
        <v>0.66700000000000004</v>
      </c>
      <c r="K5" s="40">
        <v>6</v>
      </c>
      <c r="L5" s="95"/>
      <c r="M5" s="17"/>
      <c r="N5" s="17"/>
      <c r="O5" s="17"/>
      <c r="P5" s="23"/>
      <c r="Q5" s="24"/>
      <c r="R5" s="24"/>
      <c r="S5" s="26"/>
      <c r="T5" s="24"/>
      <c r="U5" s="24"/>
      <c r="V5" s="96"/>
      <c r="W5" s="40"/>
      <c r="X5" s="24"/>
      <c r="Y5" s="31"/>
      <c r="Z5" s="25"/>
      <c r="AA5" s="24"/>
      <c r="AB5" s="24"/>
      <c r="AC5" s="24"/>
      <c r="AD5" s="26"/>
      <c r="AE5" s="24"/>
      <c r="AF5" s="27"/>
      <c r="AG5" s="40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7"/>
      <c r="AS5" s="9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>
        <v>2009</v>
      </c>
      <c r="C6" s="31" t="s">
        <v>42</v>
      </c>
      <c r="D6" s="25" t="s">
        <v>53</v>
      </c>
      <c r="E6" s="24">
        <v>18</v>
      </c>
      <c r="F6" s="24">
        <v>1</v>
      </c>
      <c r="G6" s="24">
        <v>3</v>
      </c>
      <c r="H6" s="26">
        <v>18</v>
      </c>
      <c r="I6" s="24">
        <v>75</v>
      </c>
      <c r="J6" s="27">
        <v>0.63600000000000001</v>
      </c>
      <c r="K6" s="40">
        <v>118</v>
      </c>
      <c r="L6" s="95"/>
      <c r="M6" s="17"/>
      <c r="N6" s="17"/>
      <c r="O6" s="17"/>
      <c r="P6" s="23"/>
      <c r="Q6" s="24"/>
      <c r="R6" s="24"/>
      <c r="S6" s="26"/>
      <c r="T6" s="24"/>
      <c r="U6" s="24"/>
      <c r="V6" s="96"/>
      <c r="W6" s="40"/>
      <c r="X6" s="24"/>
      <c r="Y6" s="31"/>
      <c r="Z6" s="25"/>
      <c r="AA6" s="24"/>
      <c r="AB6" s="24"/>
      <c r="AC6" s="24"/>
      <c r="AD6" s="26"/>
      <c r="AE6" s="24"/>
      <c r="AF6" s="27"/>
      <c r="AG6" s="40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97"/>
      <c r="AS6" s="9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>
        <v>2011</v>
      </c>
      <c r="C7" s="31" t="s">
        <v>55</v>
      </c>
      <c r="D7" s="25" t="s">
        <v>37</v>
      </c>
      <c r="E7" s="24">
        <v>18</v>
      </c>
      <c r="F7" s="24">
        <v>1</v>
      </c>
      <c r="G7" s="24">
        <v>2</v>
      </c>
      <c r="H7" s="26">
        <v>27</v>
      </c>
      <c r="I7" s="24">
        <v>96</v>
      </c>
      <c r="J7" s="27">
        <v>0.66700000000000004</v>
      </c>
      <c r="K7" s="40">
        <v>144</v>
      </c>
      <c r="L7" s="95"/>
      <c r="M7" s="17"/>
      <c r="N7" s="17"/>
      <c r="O7" s="17"/>
      <c r="P7" s="23"/>
      <c r="Q7" s="24">
        <v>5</v>
      </c>
      <c r="R7" s="24">
        <v>1</v>
      </c>
      <c r="S7" s="26">
        <v>3</v>
      </c>
      <c r="T7" s="24">
        <v>7</v>
      </c>
      <c r="U7" s="24">
        <v>28</v>
      </c>
      <c r="V7" s="96">
        <v>0.57099999999999995</v>
      </c>
      <c r="W7" s="40">
        <v>49</v>
      </c>
      <c r="X7" s="24"/>
      <c r="Y7" s="31"/>
      <c r="Z7" s="25"/>
      <c r="AA7" s="24"/>
      <c r="AB7" s="24"/>
      <c r="AC7" s="24"/>
      <c r="AD7" s="26"/>
      <c r="AE7" s="24"/>
      <c r="AF7" s="27"/>
      <c r="AG7" s="40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97"/>
      <c r="AS7" s="9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99" t="s">
        <v>76</v>
      </c>
      <c r="C8" s="80"/>
      <c r="D8" s="79"/>
      <c r="E8" s="100">
        <f>SUM(E4:E7)</f>
        <v>58</v>
      </c>
      <c r="F8" s="100">
        <f>SUM(F4:F7)</f>
        <v>3</v>
      </c>
      <c r="G8" s="100">
        <f>SUM(G4:G7)</f>
        <v>6</v>
      </c>
      <c r="H8" s="100">
        <f>SUM(H4:H7)</f>
        <v>74</v>
      </c>
      <c r="I8" s="100">
        <f>SUM(I4:I7)</f>
        <v>218</v>
      </c>
      <c r="J8" s="101">
        <f>PRODUCT(I8/K8)</f>
        <v>0.64306784660766958</v>
      </c>
      <c r="K8" s="84">
        <f>SUM(K4:K7)</f>
        <v>339</v>
      </c>
      <c r="L8" s="21"/>
      <c r="M8" s="19"/>
      <c r="N8" s="102"/>
      <c r="O8" s="103"/>
      <c r="P8" s="23"/>
      <c r="Q8" s="100">
        <f>SUM(Q4:Q7)</f>
        <v>5</v>
      </c>
      <c r="R8" s="100">
        <f>SUM(R4:R7)</f>
        <v>1</v>
      </c>
      <c r="S8" s="100">
        <f>SUM(S4:S7)</f>
        <v>3</v>
      </c>
      <c r="T8" s="100">
        <f>SUM(T4:T7)</f>
        <v>7</v>
      </c>
      <c r="U8" s="100">
        <f>SUM(U4:U7)</f>
        <v>28</v>
      </c>
      <c r="V8" s="101">
        <f>PRODUCT(U8/W8)</f>
        <v>0.5714285714285714</v>
      </c>
      <c r="W8" s="84">
        <f>SUM(W4:W7)</f>
        <v>49</v>
      </c>
      <c r="X8" s="15" t="s">
        <v>76</v>
      </c>
      <c r="Y8" s="16"/>
      <c r="Z8" s="14"/>
      <c r="AA8" s="100">
        <f>SUM(AA4:AA7)</f>
        <v>0</v>
      </c>
      <c r="AB8" s="100">
        <f>SUM(AB4:AB7)</f>
        <v>0</v>
      </c>
      <c r="AC8" s="100">
        <f>SUM(AC4:AC7)</f>
        <v>0</v>
      </c>
      <c r="AD8" s="100">
        <f>SUM(AD4:AD7)</f>
        <v>0</v>
      </c>
      <c r="AE8" s="100">
        <f>SUM(AE4:AE7)</f>
        <v>0</v>
      </c>
      <c r="AF8" s="101">
        <v>0</v>
      </c>
      <c r="AG8" s="84">
        <f>SUM(AG4:AG7)</f>
        <v>0</v>
      </c>
      <c r="AH8" s="21"/>
      <c r="AI8" s="19"/>
      <c r="AJ8" s="102"/>
      <c r="AK8" s="103"/>
      <c r="AL8" s="23"/>
      <c r="AM8" s="100">
        <f>SUM(AM4:AM7)</f>
        <v>0</v>
      </c>
      <c r="AN8" s="100">
        <f>SUM(AN4:AN7)</f>
        <v>0</v>
      </c>
      <c r="AO8" s="100">
        <f>SUM(AO4:AO7)</f>
        <v>0</v>
      </c>
      <c r="AP8" s="100">
        <f>SUM(AP4:AP7)</f>
        <v>0</v>
      </c>
      <c r="AQ8" s="100">
        <f>SUM(AQ4:AQ7)</f>
        <v>0</v>
      </c>
      <c r="AR8" s="101">
        <v>0</v>
      </c>
      <c r="AS8" s="94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40"/>
      <c r="L9" s="23"/>
      <c r="M9" s="23"/>
      <c r="N9" s="23"/>
      <c r="O9" s="23"/>
      <c r="P9" s="43"/>
      <c r="Q9" s="43"/>
      <c r="R9" s="46"/>
      <c r="S9" s="43"/>
      <c r="T9" s="43"/>
      <c r="U9" s="23"/>
      <c r="V9" s="23"/>
      <c r="W9" s="40"/>
      <c r="X9" s="43"/>
      <c r="Y9" s="43"/>
      <c r="Z9" s="43"/>
      <c r="AA9" s="43"/>
      <c r="AB9" s="43"/>
      <c r="AC9" s="43"/>
      <c r="AD9" s="43"/>
      <c r="AE9" s="43"/>
      <c r="AF9" s="44"/>
      <c r="AG9" s="40"/>
      <c r="AH9" s="23"/>
      <c r="AI9" s="23"/>
      <c r="AJ9" s="23"/>
      <c r="AK9" s="23"/>
      <c r="AL9" s="43"/>
      <c r="AM9" s="43"/>
      <c r="AN9" s="46"/>
      <c r="AO9" s="43"/>
      <c r="AP9" s="43"/>
      <c r="AQ9" s="23"/>
      <c r="AR9" s="23"/>
      <c r="AS9" s="4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04" t="s">
        <v>77</v>
      </c>
      <c r="C10" s="105"/>
      <c r="D10" s="106"/>
      <c r="E10" s="14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17" t="s">
        <v>22</v>
      </c>
      <c r="K10" s="23"/>
      <c r="L10" s="17" t="s">
        <v>28</v>
      </c>
      <c r="M10" s="17" t="s">
        <v>29</v>
      </c>
      <c r="N10" s="17" t="s">
        <v>78</v>
      </c>
      <c r="O10" s="17" t="s">
        <v>79</v>
      </c>
      <c r="Q10" s="46"/>
      <c r="R10" s="46" t="s">
        <v>56</v>
      </c>
      <c r="S10" s="46"/>
      <c r="T10" s="78" t="s">
        <v>57</v>
      </c>
      <c r="U10" s="23"/>
      <c r="V10" s="40"/>
      <c r="W10" s="40"/>
      <c r="X10" s="107"/>
      <c r="Y10" s="107"/>
      <c r="Z10" s="107"/>
      <c r="AA10" s="107"/>
      <c r="AB10" s="107"/>
      <c r="AC10" s="46"/>
      <c r="AD10" s="46"/>
      <c r="AE10" s="46"/>
      <c r="AF10" s="43"/>
      <c r="AG10" s="43"/>
      <c r="AH10" s="43"/>
      <c r="AI10" s="43"/>
      <c r="AJ10" s="43"/>
      <c r="AK10" s="43"/>
      <c r="AM10" s="40"/>
      <c r="AN10" s="107"/>
      <c r="AO10" s="107"/>
      <c r="AP10" s="107"/>
      <c r="AQ10" s="107"/>
      <c r="AR10" s="107"/>
      <c r="AS10" s="107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8" t="s">
        <v>12</v>
      </c>
      <c r="C11" s="11"/>
      <c r="D11" s="50"/>
      <c r="E11" s="108">
        <v>96</v>
      </c>
      <c r="F11" s="108">
        <v>2</v>
      </c>
      <c r="G11" s="108">
        <v>3</v>
      </c>
      <c r="H11" s="108">
        <v>52</v>
      </c>
      <c r="I11" s="108">
        <v>229</v>
      </c>
      <c r="J11" s="109">
        <v>0.47899999999999998</v>
      </c>
      <c r="K11" s="43">
        <f>PRODUCT(I11/J11)</f>
        <v>478.07933194154492</v>
      </c>
      <c r="L11" s="110">
        <f>PRODUCT((F11+G11)/E11)</f>
        <v>5.2083333333333336E-2</v>
      </c>
      <c r="M11" s="110">
        <f>PRODUCT(H11/E11)</f>
        <v>0.54166666666666663</v>
      </c>
      <c r="N11" s="110">
        <f>PRODUCT((F11+G11+H11)/E11)</f>
        <v>0.59375</v>
      </c>
      <c r="O11" s="110">
        <f>PRODUCT(I11/E11)</f>
        <v>2.3854166666666665</v>
      </c>
      <c r="Q11" s="46"/>
      <c r="R11" s="46"/>
      <c r="S11" s="46"/>
      <c r="T11" s="46" t="s">
        <v>58</v>
      </c>
      <c r="U11" s="43"/>
      <c r="V11" s="43"/>
      <c r="W11" s="43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6"/>
      <c r="AO11" s="46"/>
      <c r="AP11" s="46"/>
      <c r="AQ11" s="46"/>
      <c r="AR11" s="46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11" t="s">
        <v>61</v>
      </c>
      <c r="C12" s="112"/>
      <c r="D12" s="113"/>
      <c r="E12" s="108">
        <f>PRODUCT(E8+Q8)</f>
        <v>63</v>
      </c>
      <c r="F12" s="108">
        <f>PRODUCT(F8+R8)</f>
        <v>4</v>
      </c>
      <c r="G12" s="108">
        <f>PRODUCT(G8+S8)</f>
        <v>9</v>
      </c>
      <c r="H12" s="108">
        <f>PRODUCT(H8+T8)</f>
        <v>81</v>
      </c>
      <c r="I12" s="108">
        <f>PRODUCT(I8+U8)</f>
        <v>246</v>
      </c>
      <c r="J12" s="109">
        <f>PRODUCT(I12/K12)</f>
        <v>0.634020618556701</v>
      </c>
      <c r="K12" s="43">
        <f>PRODUCT(K8+W8)</f>
        <v>388</v>
      </c>
      <c r="L12" s="110">
        <f>PRODUCT((F12+G12)/E12)</f>
        <v>0.20634920634920634</v>
      </c>
      <c r="M12" s="110">
        <f>PRODUCT(H12/E12)</f>
        <v>1.2857142857142858</v>
      </c>
      <c r="N12" s="110">
        <f>PRODUCT((F12+G12+H12)/E12)</f>
        <v>1.4920634920634921</v>
      </c>
      <c r="O12" s="110">
        <f>PRODUCT(I12/E12)</f>
        <v>3.9047619047619047</v>
      </c>
      <c r="Q12" s="46"/>
      <c r="R12" s="46"/>
      <c r="S12" s="46"/>
      <c r="T12" s="46" t="s">
        <v>59</v>
      </c>
      <c r="U12" s="43"/>
      <c r="V12" s="43"/>
      <c r="W12" s="43"/>
      <c r="X12" s="43"/>
      <c r="Y12" s="43"/>
      <c r="Z12" s="43"/>
      <c r="AA12" s="43"/>
      <c r="AB12" s="43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14" t="s">
        <v>73</v>
      </c>
      <c r="C13" s="115"/>
      <c r="D13" s="116"/>
      <c r="E13" s="108">
        <f>PRODUCT(AA8+AM8)</f>
        <v>0</v>
      </c>
      <c r="F13" s="108">
        <f>PRODUCT(AB8+AN8)</f>
        <v>0</v>
      </c>
      <c r="G13" s="108">
        <f>PRODUCT(AC8+AO8)</f>
        <v>0</v>
      </c>
      <c r="H13" s="108">
        <f>PRODUCT(AD8+AP8)</f>
        <v>0</v>
      </c>
      <c r="I13" s="108">
        <f>PRODUCT(AE8+AQ8)</f>
        <v>0</v>
      </c>
      <c r="J13" s="109">
        <v>0</v>
      </c>
      <c r="K13" s="23">
        <f>PRODUCT(AG8+AS8)</f>
        <v>0</v>
      </c>
      <c r="L13" s="110">
        <v>0</v>
      </c>
      <c r="M13" s="110">
        <v>0</v>
      </c>
      <c r="N13" s="110">
        <v>0</v>
      </c>
      <c r="O13" s="110">
        <v>0</v>
      </c>
      <c r="Q13" s="46"/>
      <c r="R13" s="46"/>
      <c r="S13" s="43"/>
      <c r="T13" s="46" t="s">
        <v>60</v>
      </c>
      <c r="U13" s="23"/>
      <c r="V13" s="23"/>
      <c r="W13" s="43"/>
      <c r="X13" s="43"/>
      <c r="Y13" s="43"/>
      <c r="Z13" s="43"/>
      <c r="AA13" s="43"/>
      <c r="AB13" s="43"/>
      <c r="AC13" s="46"/>
      <c r="AD13" s="46"/>
      <c r="AE13" s="46"/>
      <c r="AF13" s="46"/>
      <c r="AG13" s="46"/>
      <c r="AH13" s="46"/>
      <c r="AI13" s="46"/>
      <c r="AJ13" s="46"/>
      <c r="AK13" s="43"/>
      <c r="AL13" s="2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17" t="s">
        <v>76</v>
      </c>
      <c r="C14" s="118"/>
      <c r="D14" s="119"/>
      <c r="E14" s="108">
        <f>SUM(E11:E13)</f>
        <v>159</v>
      </c>
      <c r="F14" s="108">
        <f t="shared" ref="F14:I14" si="0">SUM(F11:F13)</f>
        <v>6</v>
      </c>
      <c r="G14" s="108">
        <f t="shared" si="0"/>
        <v>12</v>
      </c>
      <c r="H14" s="108">
        <f t="shared" si="0"/>
        <v>133</v>
      </c>
      <c r="I14" s="108">
        <f t="shared" si="0"/>
        <v>475</v>
      </c>
      <c r="J14" s="109">
        <f>PRODUCT(I14/K14)</f>
        <v>0.5484486033573418</v>
      </c>
      <c r="K14" s="43">
        <f>SUM(K11:K13)</f>
        <v>866.07933194154498</v>
      </c>
      <c r="L14" s="110">
        <f>PRODUCT((F14+G14)/E14)</f>
        <v>0.11320754716981132</v>
      </c>
      <c r="M14" s="110">
        <f>PRODUCT(H14/E14)</f>
        <v>0.83647798742138368</v>
      </c>
      <c r="N14" s="110">
        <f>PRODUCT((F14+G14+H14)/E14)</f>
        <v>0.94968553459119498</v>
      </c>
      <c r="O14" s="110">
        <f>PRODUCT(I14/E14)</f>
        <v>2.9874213836477987</v>
      </c>
      <c r="Q14" s="23"/>
      <c r="R14" s="23"/>
      <c r="S14" s="2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23"/>
      <c r="F15" s="23"/>
      <c r="G15" s="23"/>
      <c r="H15" s="23"/>
      <c r="I15" s="23"/>
      <c r="J15" s="43"/>
      <c r="K15" s="43"/>
      <c r="L15" s="23"/>
      <c r="M15" s="23"/>
      <c r="N15" s="23"/>
      <c r="O15" s="2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3"/>
      <c r="R87" s="23"/>
      <c r="S87" s="2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2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23"/>
      <c r="AL179" s="23"/>
    </row>
    <row r="180" spans="12:38" x14ac:dyDescent="0.25">
      <c r="R180" s="40"/>
      <c r="S180" s="40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R181" s="40"/>
      <c r="S181" s="40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40"/>
      <c r="S182" s="4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L183"/>
      <c r="M183"/>
      <c r="N183"/>
      <c r="O183"/>
      <c r="P183"/>
      <c r="R183" s="40"/>
      <c r="S183" s="4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40"/>
      <c r="S184" s="4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2018-11-20T09:51:43Z</dcterms:modified>
</cp:coreProperties>
</file>