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O19" i="5" l="1"/>
  <c r="K18" i="5" l="1"/>
  <c r="F18" i="5"/>
  <c r="AS14" i="5"/>
  <c r="AQ14" i="5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K19" i="5" l="1"/>
  <c r="K20" i="5" s="1"/>
  <c r="J20" i="5" s="1"/>
  <c r="F19" i="5"/>
  <c r="L19" i="5" s="1"/>
  <c r="H19" i="5"/>
  <c r="N19" i="5" s="1"/>
  <c r="AF14" i="5"/>
  <c r="M19" i="5" l="1"/>
  <c r="J19" i="5"/>
  <c r="H20" i="5"/>
  <c r="M20" i="5" s="1"/>
  <c r="F20" i="5"/>
  <c r="L20" i="5" l="1"/>
  <c r="N20" i="5"/>
</calcChain>
</file>

<file path=xl/sharedStrings.xml><?xml version="1.0" encoding="utf-8"?>
<sst xmlns="http://schemas.openxmlformats.org/spreadsheetml/2006/main" count="81" uniqueCount="34">
  <si>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</si>
  <si>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</si>
  <si>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</si>
  <si>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</si>
  <si>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</si>
  <si>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</si>
  <si>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</si>
  <si>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</si>
  <si>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</si>
  <si>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</si>
  <si>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</si>
  <si>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</si>
  <si>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</si>
  <si>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</si>
  <si>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</si>
  <si>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</si>
  <si>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</si>
  <si>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</si>
  <si>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</si>
  <si>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</si>
  <si>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</si>
  <si>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</si>
  <si>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</si>
  <si>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</si>
  <si>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Mika Leiponen</t>
  </si>
  <si>
    <t>25.7.1965</t>
  </si>
  <si>
    <t>PuMu = Puna-Mustat, Helsinki  (1941),  kasvattajaseura</t>
  </si>
  <si>
    <t>5.</t>
  </si>
  <si>
    <t>PuMu</t>
  </si>
  <si>
    <t>10.</t>
  </si>
  <si>
    <t>1.</t>
  </si>
  <si>
    <t>9.</t>
  </si>
  <si>
    <t>PuMu  2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</si>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</sst>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31</v>
      </c>
      <c r="Z4" s="70" t="s">
        <v>28</v>
      </c>
      <c r="AA4" s="12">
        <v>18</v>
      </c>
      <c r="AB4" s="12">
        <v>0</v>
      </c>
      <c r="AC4" s="12">
        <v>4</v>
      </c>
      <c r="AD4" s="12">
        <v>10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33</v>
      </c>
      <c r="Z5" s="70" t="s">
        <v>28</v>
      </c>
      <c r="AA5" s="12">
        <v>18</v>
      </c>
      <c r="AB5" s="12">
        <v>1</v>
      </c>
      <c r="AC5" s="12">
        <v>14</v>
      </c>
      <c r="AD5" s="12">
        <v>12</v>
      </c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1988</v>
      </c>
      <c r="Y6" s="12" t="s">
        <v>29</v>
      </c>
      <c r="Z6" s="70" t="s">
        <v>28</v>
      </c>
      <c r="AA6" s="12">
        <v>19</v>
      </c>
      <c r="AB6" s="12">
        <v>0</v>
      </c>
      <c r="AC6" s="12">
        <v>7</v>
      </c>
      <c r="AD6" s="12">
        <v>9</v>
      </c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70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2001</v>
      </c>
      <c r="Y8" s="12" t="s">
        <v>27</v>
      </c>
      <c r="Z8" s="1" t="s">
        <v>28</v>
      </c>
      <c r="AA8" s="12">
        <v>2</v>
      </c>
      <c r="AB8" s="12">
        <v>0</v>
      </c>
      <c r="AC8" s="12">
        <v>0</v>
      </c>
      <c r="AD8" s="12">
        <v>0</v>
      </c>
      <c r="AE8" s="12">
        <v>0</v>
      </c>
      <c r="AF8" s="68">
        <v>0</v>
      </c>
      <c r="AG8" s="69">
        <v>6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2002</v>
      </c>
      <c r="Y9" s="12" t="s">
        <v>29</v>
      </c>
      <c r="Z9" s="1" t="s">
        <v>28</v>
      </c>
      <c r="AA9" s="12">
        <v>6</v>
      </c>
      <c r="AB9" s="12">
        <v>1</v>
      </c>
      <c r="AC9" s="12">
        <v>1</v>
      </c>
      <c r="AD9" s="12">
        <v>2</v>
      </c>
      <c r="AE9" s="12">
        <v>21</v>
      </c>
      <c r="AF9" s="68">
        <v>0.58330000000000004</v>
      </c>
      <c r="AG9" s="69">
        <v>36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2009</v>
      </c>
      <c r="Y11" s="12" t="s">
        <v>30</v>
      </c>
      <c r="Z11" s="1" t="s">
        <v>28</v>
      </c>
      <c r="AA11" s="12">
        <v>1</v>
      </c>
      <c r="AB11" s="12">
        <v>0</v>
      </c>
      <c r="AC11" s="12">
        <v>0</v>
      </c>
      <c r="AD11" s="12">
        <v>0</v>
      </c>
      <c r="AE11" s="12">
        <v>0</v>
      </c>
      <c r="AF11" s="68">
        <v>0</v>
      </c>
      <c r="AG11" s="69">
        <v>3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2011</v>
      </c>
      <c r="Y13" s="12" t="s">
        <v>31</v>
      </c>
      <c r="Z13" s="1" t="s">
        <v>32</v>
      </c>
      <c r="AA13" s="12">
        <v>2</v>
      </c>
      <c r="AB13" s="12">
        <v>0</v>
      </c>
      <c r="AC13" s="12">
        <v>0</v>
      </c>
      <c r="AD13" s="12">
        <v>0</v>
      </c>
      <c r="AE13" s="12">
        <v>1</v>
      </c>
      <c r="AF13" s="68">
        <v>1</v>
      </c>
      <c r="AG13" s="69">
        <v>1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66</v>
      </c>
      <c r="AB14" s="36">
        <f>SUM(AB4:AB13)</f>
        <v>2</v>
      </c>
      <c r="AC14" s="36">
        <f>SUM(AC4:AC13)</f>
        <v>26</v>
      </c>
      <c r="AD14" s="36">
        <f>SUM(AD4:AD13)</f>
        <v>33</v>
      </c>
      <c r="AE14" s="36">
        <f>SUM(AE4:AE13)</f>
        <v>22</v>
      </c>
      <c r="AF14" s="37">
        <f>PRODUCT(AE14/AG14)</f>
        <v>0.47826086956521741</v>
      </c>
      <c r="AG14" s="21">
        <f>SUM(AG4:AG13)</f>
        <v>46</v>
      </c>
      <c r="AH14" s="18"/>
      <c r="AI14" s="29"/>
      <c r="AJ14" s="41"/>
      <c r="AK14" s="42"/>
      <c r="AL14" s="10"/>
      <c r="AM14" s="36">
        <f>SUM(AM4:AM13)</f>
        <v>0</v>
      </c>
      <c r="AN14" s="36">
        <f>SUM(AN4:AN13)</f>
        <v>0</v>
      </c>
      <c r="AO14" s="36">
        <f>SUM(AO4:AO13)</f>
        <v>0</v>
      </c>
      <c r="AP14" s="36">
        <f>SUM(AP4:AP13)</f>
        <v>0</v>
      </c>
      <c r="AQ14" s="36">
        <f>SUM(AQ4:AQ13)</f>
        <v>0</v>
      </c>
      <c r="AR14" s="37">
        <v>0</v>
      </c>
      <c r="AS14" s="39">
        <f>SUM(AS4:AS13)</f>
        <v>0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26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66</v>
      </c>
      <c r="F19" s="47">
        <f>PRODUCT(AB14+AN14)</f>
        <v>2</v>
      </c>
      <c r="G19" s="47">
        <f>PRODUCT(AC14+AO14)</f>
        <v>26</v>
      </c>
      <c r="H19" s="47">
        <f>PRODUCT(AD14+AP14)</f>
        <v>33</v>
      </c>
      <c r="I19" s="47">
        <f>PRODUCT(AE14+AQ14)</f>
        <v>22</v>
      </c>
      <c r="J19" s="60">
        <f>PRODUCT(I19/K19)</f>
        <v>0.47826086956521741</v>
      </c>
      <c r="K19" s="10">
        <f>PRODUCT(AG14+AS14)</f>
        <v>46</v>
      </c>
      <c r="L19" s="53">
        <f>PRODUCT((F19+G19)/E19)</f>
        <v>0.42424242424242425</v>
      </c>
      <c r="M19" s="53">
        <f>PRODUCT(H19/E19)</f>
        <v>0.5</v>
      </c>
      <c r="N19" s="53">
        <f>PRODUCT((F19+G19+H19)/E19)</f>
        <v>0.9242424242424242</v>
      </c>
      <c r="O19" s="53">
        <f>PRODUCT(I19/11)</f>
        <v>2</v>
      </c>
      <c r="Q19" s="17"/>
      <c r="R19" s="17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66</v>
      </c>
      <c r="F20" s="47">
        <f t="shared" ref="F20:I20" si="0">SUM(F17:F19)</f>
        <v>2</v>
      </c>
      <c r="G20" s="47">
        <f t="shared" si="0"/>
        <v>26</v>
      </c>
      <c r="H20" s="47">
        <f t="shared" si="0"/>
        <v>33</v>
      </c>
      <c r="I20" s="47">
        <f t="shared" si="0"/>
        <v>22</v>
      </c>
      <c r="J20" s="60">
        <f>PRODUCT(I20/K20)</f>
        <v>0.47826086956521741</v>
      </c>
      <c r="K20" s="16">
        <f>SUM(K17:K19)</f>
        <v>46</v>
      </c>
      <c r="L20" s="53">
        <f>PRODUCT((F20+G20)/E20)</f>
        <v>0.42424242424242425</v>
      </c>
      <c r="M20" s="53">
        <f>PRODUCT(H20/E20)</f>
        <v>0.5</v>
      </c>
      <c r="N20" s="53">
        <f>PRODUCT((F20+G20+H20)/E20)</f>
        <v>0.9242424242424242</v>
      </c>
      <c r="O20" s="53">
        <v>2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7"/>
      <c r="AJ185" s="17"/>
      <c r="AK185" s="10"/>
      <c r="AL185" s="10"/>
    </row>
    <row r="186" spans="1:57" x14ac:dyDescent="0.25"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7"/>
      <c r="AJ186" s="17"/>
    </row>
    <row r="187" spans="1:57" x14ac:dyDescent="0.25"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7"/>
      <c r="AJ187" s="17"/>
    </row>
    <row r="188" spans="1:57" x14ac:dyDescent="0.25"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2018-12-18T20:47:37Z</dcterms:modified>
</cp:coreProperties>
</file>