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6" r:id="rId1"/>
  </sheets>
  <calcPr calcId="145621"/>
</workbook>
</file>

<file path=xl/calcChain.xml><?xml version="1.0" encoding="utf-8"?>
<calcChain xmlns="http://schemas.openxmlformats.org/spreadsheetml/2006/main">
  <c r="O16" i="6" l="1"/>
  <c r="AS10" i="6" l="1"/>
  <c r="AQ10" i="6"/>
  <c r="AP10" i="6"/>
  <c r="AO10" i="6"/>
  <c r="AN10" i="6"/>
  <c r="AM10" i="6"/>
  <c r="AG10" i="6"/>
  <c r="K15" i="6" s="1"/>
  <c r="AE10" i="6"/>
  <c r="I15" i="6" s="1"/>
  <c r="O15" i="6" s="1"/>
  <c r="AD10" i="6"/>
  <c r="AC10" i="6"/>
  <c r="G15" i="6" s="1"/>
  <c r="AB10" i="6"/>
  <c r="AA10" i="6"/>
  <c r="E15" i="6" s="1"/>
  <c r="W10" i="6"/>
  <c r="U10" i="6"/>
  <c r="T10" i="6"/>
  <c r="S10" i="6"/>
  <c r="R10" i="6"/>
  <c r="Q10" i="6"/>
  <c r="K10" i="6"/>
  <c r="K14" i="6" s="1"/>
  <c r="K16" i="6" s="1"/>
  <c r="I10" i="6"/>
  <c r="I14" i="6" s="1"/>
  <c r="I16" i="6" s="1"/>
  <c r="H10" i="6"/>
  <c r="H14" i="6" s="1"/>
  <c r="G10" i="6"/>
  <c r="G14" i="6" s="1"/>
  <c r="G16" i="6" s="1"/>
  <c r="F10" i="6"/>
  <c r="F14" i="6" s="1"/>
  <c r="E10" i="6"/>
  <c r="E14" i="6" s="1"/>
  <c r="E16" i="6" s="1"/>
  <c r="N14" i="6" l="1"/>
  <c r="L14" i="6"/>
  <c r="M14" i="6"/>
  <c r="O14" i="6"/>
  <c r="F16" i="6"/>
  <c r="F15" i="6"/>
  <c r="H15" i="6"/>
  <c r="N15" i="6" s="1"/>
  <c r="J15" i="6"/>
  <c r="L15" i="6"/>
  <c r="AF10" i="6"/>
  <c r="H16" i="6" l="1"/>
  <c r="M16" i="6" s="1"/>
  <c r="L16" i="6"/>
  <c r="M15" i="6"/>
  <c r="N16" i="6" l="1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<sst xmlns="http://schemas.openxmlformats.org/spreadsheetml/2006/main" count="76" uniqueCount="33">
  <si>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</si>
  <si>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</si>
  <si>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</si>
  <si>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</si>
  <si>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</si>
  <si>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</si>
  <si>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</si>
  <si>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</si>
  <si>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</si>
  <si>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</si>
  <si>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</si>
  <si>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</si>
  <si>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</si>
  <si>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</si>
  <si>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</si>
  <si>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</si>
  <si>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</si>
  <si>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</si>
  <si>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</si>
  <si>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</si>
  <si>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</si>
  <si>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</si>
  <si>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</si>
  <si>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</si>
  <si>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</si>
  <si>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Marko Leiponen</t>
  </si>
  <si>
    <t>10.</t>
  </si>
  <si>
    <t>PuMu</t>
  </si>
  <si>
    <t>LoKV</t>
  </si>
  <si>
    <t>LoKV = Lohjan Kisa-Veikot  (1950)</t>
  </si>
  <si>
    <t>7.</t>
  </si>
  <si>
    <t>5.</t>
  </si>
  <si>
    <t>23.3.1969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</si>
</sst>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1987</v>
      </c>
      <c r="Y4" s="12" t="s">
        <v>30</v>
      </c>
      <c r="Z4" s="69" t="s">
        <v>27</v>
      </c>
      <c r="AA4" s="12">
        <v>22</v>
      </c>
      <c r="AB4" s="12">
        <v>0</v>
      </c>
      <c r="AC4" s="12">
        <v>12</v>
      </c>
      <c r="AD4" s="12">
        <v>18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69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1991</v>
      </c>
      <c r="C6" s="14" t="s">
        <v>26</v>
      </c>
      <c r="D6" s="1" t="s">
        <v>28</v>
      </c>
      <c r="E6" s="12">
        <v>22</v>
      </c>
      <c r="F6" s="12">
        <v>0</v>
      </c>
      <c r="G6" s="12">
        <v>7</v>
      </c>
      <c r="H6" s="13">
        <v>16</v>
      </c>
      <c r="I6" s="12">
        <v>75</v>
      </c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1992</v>
      </c>
      <c r="Y7" s="12" t="s">
        <v>31</v>
      </c>
      <c r="Z7" s="70" t="s">
        <v>28</v>
      </c>
      <c r="AA7" s="12">
        <v>22</v>
      </c>
      <c r="AB7" s="12">
        <v>4</v>
      </c>
      <c r="AC7" s="12">
        <v>18</v>
      </c>
      <c r="AD7" s="12">
        <v>22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70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2002</v>
      </c>
      <c r="Y9" s="12" t="s">
        <v>26</v>
      </c>
      <c r="Z9" s="1" t="s">
        <v>27</v>
      </c>
      <c r="AA9" s="12">
        <v>5</v>
      </c>
      <c r="AB9" s="12">
        <v>0</v>
      </c>
      <c r="AC9" s="12">
        <v>1</v>
      </c>
      <c r="AD9" s="12">
        <v>0</v>
      </c>
      <c r="AE9" s="12">
        <v>9</v>
      </c>
      <c r="AF9" s="67">
        <v>0.40899999999999997</v>
      </c>
      <c r="AG9" s="68">
        <v>22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22</v>
      </c>
      <c r="F10" s="36">
        <f>SUM(F4:F9)</f>
        <v>0</v>
      </c>
      <c r="G10" s="36">
        <f>SUM(G4:G9)</f>
        <v>7</v>
      </c>
      <c r="H10" s="36">
        <f>SUM(H4:H9)</f>
        <v>16</v>
      </c>
      <c r="I10" s="36">
        <f>SUM(I4:I9)</f>
        <v>75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49</v>
      </c>
      <c r="AB10" s="36">
        <f>SUM(AB4:AB9)</f>
        <v>4</v>
      </c>
      <c r="AC10" s="36">
        <f>SUM(AC4:AC9)</f>
        <v>31</v>
      </c>
      <c r="AD10" s="36">
        <f>SUM(AD4:AD9)</f>
        <v>40</v>
      </c>
      <c r="AE10" s="36">
        <f>SUM(AE4:AE9)</f>
        <v>9</v>
      </c>
      <c r="AF10" s="37">
        <f>PRODUCT(AE10/AG10)</f>
        <v>0.40909090909090912</v>
      </c>
      <c r="AG10" s="21">
        <f>SUM(AG4:AG9)</f>
        <v>22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16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59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 t="s">
        <v>29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22</v>
      </c>
      <c r="F14" s="47">
        <f>PRODUCT(F10+R10)</f>
        <v>0</v>
      </c>
      <c r="G14" s="47">
        <f>PRODUCT(G10+S10)</f>
        <v>7</v>
      </c>
      <c r="H14" s="47">
        <f>PRODUCT(H10+T10)</f>
        <v>16</v>
      </c>
      <c r="I14" s="47">
        <f>PRODUCT(I10+U10)</f>
        <v>75</v>
      </c>
      <c r="J14" s="59"/>
      <c r="K14" s="16">
        <f>PRODUCT(K10+W10)</f>
        <v>0</v>
      </c>
      <c r="L14" s="53">
        <f>PRODUCT((F14+G14)/E14)</f>
        <v>0.31818181818181818</v>
      </c>
      <c r="M14" s="53">
        <f>PRODUCT(H14/E14)</f>
        <v>0.72727272727272729</v>
      </c>
      <c r="N14" s="53">
        <f>PRODUCT((F14+G14+H14)/E14)</f>
        <v>1.0454545454545454</v>
      </c>
      <c r="O14" s="53">
        <f>PRODUCT(I14/E14)</f>
        <v>3.4090909090909092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49</v>
      </c>
      <c r="F15" s="47">
        <f>PRODUCT(AB10+AN10)</f>
        <v>4</v>
      </c>
      <c r="G15" s="47">
        <f>PRODUCT(AC10+AO10)</f>
        <v>31</v>
      </c>
      <c r="H15" s="47">
        <f>PRODUCT(AD10+AP10)</f>
        <v>40</v>
      </c>
      <c r="I15" s="47">
        <f>PRODUCT(AE10+AQ10)</f>
        <v>9</v>
      </c>
      <c r="J15" s="59">
        <f>PRODUCT(I15/K15)</f>
        <v>0.40909090909090912</v>
      </c>
      <c r="K15" s="10">
        <f>PRODUCT(AG10+AS10)</f>
        <v>22</v>
      </c>
      <c r="L15" s="53">
        <f>PRODUCT((F15+G15)/E15)</f>
        <v>0.7142857142857143</v>
      </c>
      <c r="M15" s="53">
        <f>PRODUCT(H15/E15)</f>
        <v>0.81632653061224492</v>
      </c>
      <c r="N15" s="53">
        <f>PRODUCT((F15+G15+H15)/E15)</f>
        <v>1.5306122448979591</v>
      </c>
      <c r="O15" s="53">
        <f>PRODUCT(I15/5)</f>
        <v>1.8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71</v>
      </c>
      <c r="F16" s="47">
        <f t="shared" ref="F16:I16" si="0">SUM(F13:F15)</f>
        <v>4</v>
      </c>
      <c r="G16" s="47">
        <f t="shared" si="0"/>
        <v>38</v>
      </c>
      <c r="H16" s="47">
        <f t="shared" si="0"/>
        <v>56</v>
      </c>
      <c r="I16" s="47">
        <f t="shared" si="0"/>
        <v>84</v>
      </c>
      <c r="J16" s="59"/>
      <c r="K16" s="16">
        <f>SUM(K13:K15)</f>
        <v>22</v>
      </c>
      <c r="L16" s="53">
        <f>PRODUCT((F16+G16)/E16)</f>
        <v>0.59154929577464788</v>
      </c>
      <c r="M16" s="53">
        <f>PRODUCT(H16/E16)</f>
        <v>0.78873239436619713</v>
      </c>
      <c r="N16" s="53">
        <f>PRODUCT((F16+G16+H16)/E16)</f>
        <v>1.380281690140845</v>
      </c>
      <c r="O16" s="53">
        <f>PRODUCT(I16/27)</f>
        <v>3.1111111111111112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T12:AC14">
    <sortCondition descending="1"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2018-12-26T11:59:04Z</dcterms:modified>
</cp:coreProperties>
</file>