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J7" i="5"/>
  <c r="AS7" i="5" l="1"/>
  <c r="AR7" i="5" s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S4" i="5"/>
  <c r="AG4" i="5"/>
  <c r="AF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K13" i="5" s="1"/>
  <c r="J13" i="5" s="1"/>
  <c r="F12" i="5"/>
  <c r="L12" i="5" s="1"/>
  <c r="H12" i="5"/>
  <c r="M12" i="5" s="1"/>
  <c r="F13" i="5"/>
  <c r="L13" i="5" s="1"/>
  <c r="O13" i="5"/>
  <c r="O12" i="5"/>
  <c r="J12" i="5"/>
  <c r="H13" i="5" l="1"/>
  <c r="M13" i="5" s="1"/>
  <c r="N12" i="5"/>
  <c r="N13" i="5" l="1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<sst xmlns="http://schemas.openxmlformats.org/spreadsheetml/2006/main" count="79" uniqueCount="37">
  <si>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</si>
  <si>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</si>
  <si>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</si>
  <si>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</si>
  <si>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</si>
  <si>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</si>
  <si>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</si>
  <si>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</si>
  <si>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</si>
  <si>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</si>
  <si>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</si>
  <si>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</si>
  <si>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</si>
  <si>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</si>
  <si>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</si>
  <si>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</si>
  <si>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</si>
  <si>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</si>
  <si>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</si>
  <si>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</si>
  <si>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</si>
  <si>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</si>
  <si>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</si>
  <si>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</si>
  <si>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Tomi Lehtonen</t>
  </si>
  <si>
    <t>3.</t>
  </si>
  <si>
    <t>JoKo  2</t>
  </si>
  <si>
    <t>9.</t>
  </si>
  <si>
    <t>3.8.2001   Jokioinen</t>
  </si>
  <si>
    <t>JoKo = Jokioisten Koetus  (1902),  kasvattajaseura</t>
  </si>
  <si>
    <t>7.</t>
  </si>
  <si>
    <t>JoKo jun = Jokioisten Koetus juniorit  (2018)</t>
  </si>
  <si>
    <t>JoKo jun</t>
  </si>
  <si>
    <t>11.</t>
  </si>
  <si>
    <t>LP Juniorit = Loimaan Palloilijat Junioripesis  (2003)</t>
  </si>
  <si>
    <t>LP = LP Juniorit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</si>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</sst>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14</v>
      </c>
      <c r="AB4" s="12">
        <v>0</v>
      </c>
      <c r="AC4" s="12">
        <v>1</v>
      </c>
      <c r="AD4" s="12">
        <v>22</v>
      </c>
      <c r="AE4" s="12">
        <v>65</v>
      </c>
      <c r="AF4" s="66">
        <v>0.75580000000000003</v>
      </c>
      <c r="AG4" s="67">
        <f>PRODUCT(AE4/AF4)</f>
        <v>86.001587721619472</v>
      </c>
      <c r="AH4" s="7"/>
      <c r="AI4" s="7" t="s">
        <v>27</v>
      </c>
      <c r="AJ4" s="7"/>
      <c r="AK4" s="7"/>
      <c r="AL4" s="10"/>
      <c r="AM4" s="12">
        <v>2</v>
      </c>
      <c r="AN4" s="12">
        <v>0</v>
      </c>
      <c r="AO4" s="12">
        <v>0</v>
      </c>
      <c r="AP4" s="12">
        <v>3</v>
      </c>
      <c r="AQ4" s="12">
        <v>6</v>
      </c>
      <c r="AR4" s="59">
        <v>0.5</v>
      </c>
      <c r="AS4" s="10">
        <f>PRODUCT(AQ4/AR4)</f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32</v>
      </c>
      <c r="AA5" s="12">
        <v>16</v>
      </c>
      <c r="AB5" s="12">
        <v>0</v>
      </c>
      <c r="AC5" s="12">
        <v>2</v>
      </c>
      <c r="AD5" s="12">
        <v>22</v>
      </c>
      <c r="AE5" s="12">
        <v>67</v>
      </c>
      <c r="AF5" s="66">
        <v>0.5877</v>
      </c>
      <c r="AG5" s="19">
        <v>114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30</v>
      </c>
      <c r="D6" s="1" t="s">
        <v>36</v>
      </c>
      <c r="E6" s="12">
        <v>13</v>
      </c>
      <c r="F6" s="12">
        <v>0</v>
      </c>
      <c r="G6" s="12">
        <v>1</v>
      </c>
      <c r="H6" s="12">
        <v>11</v>
      </c>
      <c r="I6" s="12">
        <v>61</v>
      </c>
      <c r="J6" s="32">
        <v>0.68530000000000002</v>
      </c>
      <c r="K6" s="19">
        <v>89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33</v>
      </c>
      <c r="Z6" s="1" t="s">
        <v>32</v>
      </c>
      <c r="AA6" s="12">
        <v>1</v>
      </c>
      <c r="AB6" s="12">
        <v>0</v>
      </c>
      <c r="AC6" s="12">
        <v>0</v>
      </c>
      <c r="AD6" s="12">
        <v>1</v>
      </c>
      <c r="AE6" s="12">
        <v>6</v>
      </c>
      <c r="AF6" s="32">
        <v>0.66659999999999997</v>
      </c>
      <c r="AG6" s="19">
        <v>9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59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13</v>
      </c>
      <c r="F7" s="36">
        <f t="shared" ref="F7:I7" si="0">SUM(F4:F6)</f>
        <v>0</v>
      </c>
      <c r="G7" s="36">
        <f t="shared" si="0"/>
        <v>1</v>
      </c>
      <c r="H7" s="36">
        <f t="shared" si="0"/>
        <v>11</v>
      </c>
      <c r="I7" s="36">
        <f t="shared" si="0"/>
        <v>61</v>
      </c>
      <c r="J7" s="37">
        <f>PRODUCT(I7/K7)</f>
        <v>0.6853932584269663</v>
      </c>
      <c r="K7" s="21">
        <f>SUM(K6:K6)</f>
        <v>89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31</v>
      </c>
      <c r="AB7" s="36">
        <f t="shared" ref="AB7:AG7" si="2">SUM(AB4:AB6)</f>
        <v>0</v>
      </c>
      <c r="AC7" s="36">
        <f t="shared" si="2"/>
        <v>3</v>
      </c>
      <c r="AD7" s="36">
        <f t="shared" si="2"/>
        <v>45</v>
      </c>
      <c r="AE7" s="36">
        <f t="shared" si="2"/>
        <v>138</v>
      </c>
      <c r="AF7" s="37">
        <f>PRODUCT(AE7/AG7)</f>
        <v>0.66028206533918621</v>
      </c>
      <c r="AG7" s="21">
        <f t="shared" si="2"/>
        <v>209.00158772161947</v>
      </c>
      <c r="AH7" s="18"/>
      <c r="AI7" s="29"/>
      <c r="AJ7" s="41"/>
      <c r="AK7" s="42"/>
      <c r="AL7" s="10"/>
      <c r="AM7" s="36">
        <f>SUM(AM4:AM6)</f>
        <v>2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3</v>
      </c>
      <c r="AQ7" s="36">
        <f t="shared" si="3"/>
        <v>6</v>
      </c>
      <c r="AR7" s="37">
        <f>PRODUCT(AQ7/AS7)</f>
        <v>0.5</v>
      </c>
      <c r="AS7" s="39">
        <f t="shared" ref="AS7" si="4">SUM(AS4:AS6)</f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31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13</v>
      </c>
      <c r="F11" s="47">
        <f>PRODUCT(F7+R7)</f>
        <v>0</v>
      </c>
      <c r="G11" s="47">
        <f>PRODUCT(G7+S7)</f>
        <v>1</v>
      </c>
      <c r="H11" s="47">
        <f>PRODUCT(H7+T7)</f>
        <v>11</v>
      </c>
      <c r="I11" s="47">
        <f>PRODUCT(I7+U7)</f>
        <v>61</v>
      </c>
      <c r="J11" s="60">
        <f>PRODUCT(I11/K11)</f>
        <v>0.6853932584269663</v>
      </c>
      <c r="K11" s="16">
        <f>PRODUCT(K7+W7)</f>
        <v>89</v>
      </c>
      <c r="L11" s="53">
        <f>PRODUCT((F11+G11)/E11)</f>
        <v>7.6923076923076927E-2</v>
      </c>
      <c r="M11" s="53">
        <f>PRODUCT(H11/E11)</f>
        <v>0.84615384615384615</v>
      </c>
      <c r="N11" s="53">
        <f>PRODUCT((F11+G11+H11)/E11)</f>
        <v>0.92307692307692313</v>
      </c>
      <c r="O11" s="53">
        <f>PRODUCT(I11/E11)</f>
        <v>4.6923076923076925</v>
      </c>
      <c r="Q11" s="17"/>
      <c r="R11" s="17"/>
      <c r="S11" s="17"/>
      <c r="T11" s="54" t="s">
        <v>34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33</v>
      </c>
      <c r="F12" s="47">
        <f>PRODUCT(AB7+AN7)</f>
        <v>0</v>
      </c>
      <c r="G12" s="47">
        <f>PRODUCT(AC7+AO7)</f>
        <v>3</v>
      </c>
      <c r="H12" s="47">
        <f>PRODUCT(AD7+AP7)</f>
        <v>48</v>
      </c>
      <c r="I12" s="47">
        <f>PRODUCT(AE7+AQ7)</f>
        <v>144</v>
      </c>
      <c r="J12" s="60">
        <f>PRODUCT(I12/K12)</f>
        <v>0.65157902929361267</v>
      </c>
      <c r="K12" s="10">
        <f>PRODUCT(AG7+AS7)</f>
        <v>221.00158772161947</v>
      </c>
      <c r="L12" s="53">
        <f>PRODUCT((F12+G12)/E12)</f>
        <v>9.0909090909090912E-2</v>
      </c>
      <c r="M12" s="53">
        <f>PRODUCT(H12/E12)</f>
        <v>1.4545454545454546</v>
      </c>
      <c r="N12" s="53">
        <f>PRODUCT((F12+G12+H12)/E12)</f>
        <v>1.5454545454545454</v>
      </c>
      <c r="O12" s="53">
        <f>PRODUCT(I12/E12)</f>
        <v>4.3636363636363633</v>
      </c>
      <c r="Q12" s="17"/>
      <c r="R12" s="17"/>
      <c r="S12" s="16"/>
      <c r="T12" s="16" t="s">
        <v>35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46</v>
      </c>
      <c r="F13" s="47">
        <f t="shared" ref="F13:I13" si="5">SUM(F10:F12)</f>
        <v>0</v>
      </c>
      <c r="G13" s="47">
        <f t="shared" si="5"/>
        <v>4</v>
      </c>
      <c r="H13" s="47">
        <f t="shared" si="5"/>
        <v>59</v>
      </c>
      <c r="I13" s="47">
        <f t="shared" si="5"/>
        <v>205</v>
      </c>
      <c r="J13" s="60">
        <f>PRODUCT(I13/K13)</f>
        <v>0.66128693567882446</v>
      </c>
      <c r="K13" s="16">
        <f>SUM(K10:K12)</f>
        <v>310.00158772161944</v>
      </c>
      <c r="L13" s="53">
        <f>PRODUCT((F13+G13)/E13)</f>
        <v>8.6956521739130432E-2</v>
      </c>
      <c r="M13" s="53">
        <f>PRODUCT(H13/E13)</f>
        <v>1.2826086956521738</v>
      </c>
      <c r="N13" s="53">
        <f>PRODUCT((F13+G13+H13)/E13)</f>
        <v>1.3695652173913044</v>
      </c>
      <c r="O13" s="53">
        <f>PRODUCT(I13/E13)</f>
        <v>4.4565217391304346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P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2020-09-08T18:13:04Z</dcterms:modified>
</cp:coreProperties>
</file>