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8" i="3" l="1"/>
  <c r="O21" i="3"/>
  <c r="N21" i="3"/>
  <c r="M21" i="3"/>
  <c r="L21" i="3"/>
  <c r="K21" i="3"/>
  <c r="AS18" i="3"/>
  <c r="AQ18" i="3"/>
  <c r="AP18" i="3"/>
  <c r="AO18" i="3"/>
  <c r="AN18" i="3"/>
  <c r="AM18" i="3"/>
  <c r="AG18" i="3"/>
  <c r="AE18" i="3"/>
  <c r="AD18" i="3"/>
  <c r="AC18" i="3"/>
  <c r="G23" i="3" s="1"/>
  <c r="AB18" i="3"/>
  <c r="AA18" i="3"/>
  <c r="E23" i="3" s="1"/>
  <c r="W18" i="3"/>
  <c r="V18" i="3" s="1"/>
  <c r="U18" i="3"/>
  <c r="T18" i="3"/>
  <c r="S18" i="3"/>
  <c r="R18" i="3"/>
  <c r="Q18" i="3"/>
  <c r="K18" i="3"/>
  <c r="I18" i="3"/>
  <c r="I22" i="3" s="1"/>
  <c r="H18" i="3"/>
  <c r="H22" i="3" s="1"/>
  <c r="G18" i="3"/>
  <c r="G22" i="3" s="1"/>
  <c r="G24" i="3" s="1"/>
  <c r="F18" i="3"/>
  <c r="E18" i="3"/>
  <c r="E22" i="3" s="1"/>
  <c r="K22" i="3" l="1"/>
  <c r="J22" i="3" s="1"/>
  <c r="I23" i="3"/>
  <c r="I24" i="3" s="1"/>
  <c r="O24" i="3" s="1"/>
  <c r="E24" i="3"/>
  <c r="AR18" i="3"/>
  <c r="F22" i="3"/>
  <c r="K23" i="3"/>
  <c r="F23" i="3"/>
  <c r="L23" i="3" s="1"/>
  <c r="H23" i="3"/>
  <c r="M23" i="3" s="1"/>
  <c r="M22" i="3"/>
  <c r="O22" i="3"/>
  <c r="L22" i="3"/>
  <c r="N22" i="3"/>
  <c r="AF18" i="3"/>
  <c r="Y21" i="1"/>
  <c r="X21" i="1"/>
  <c r="W21" i="1"/>
  <c r="V21" i="1"/>
  <c r="U21" i="1"/>
  <c r="K24" i="3" l="1"/>
  <c r="J24" i="3" s="1"/>
  <c r="O23" i="3"/>
  <c r="J23" i="3"/>
  <c r="H24" i="3"/>
  <c r="M24" i="3" s="1"/>
  <c r="N23" i="3"/>
  <c r="F24" i="3"/>
  <c r="L24" i="3" s="1"/>
  <c r="N24" i="3" l="1"/>
</calcChain>
</file>

<file path=xl/sharedStrings.xml><?xml version="1.0" encoding="utf-8"?>
<sst xmlns="http://schemas.openxmlformats.org/spreadsheetml/2006/main" count="254" uniqueCount="87">
  <si>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</si>
  <si>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</si>
  <si>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</si>
  <si>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</si>
  <si>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</si>
  <si>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</si>
  <si>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</si>
  <si>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</si>
  <si>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</si>
  <si>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</si>
  <si>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</si>
  <si>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</si>
  <si>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</si>
  <si>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</si>
  <si>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</si>
  <si>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</si>
  <si>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</si>
  <si>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</si>
  <si>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</si>
  <si>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</si>
  <si>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</si>
  <si>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</si>
  <si>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</si>
  <si>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</si>
  <si>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</si>
  <si>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</si>
  <si>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</si>
  <si>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</si>
  <si>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</si>
  <si>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</si>
  <si>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</si>
  <si>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</si>
  <si>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</si>
  <si>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Tomi Lehesvuori</t>
  </si>
  <si>
    <t>12.</t>
  </si>
  <si>
    <t>KaMa</t>
  </si>
  <si>
    <t>16.05. 2002  KaMa - KiPa  0-2  (1-6, 1-4)</t>
  </si>
  <si>
    <t xml:space="preserve">  18 v   6 kk   5 pv</t>
  </si>
  <si>
    <t>KaMa  2</t>
  </si>
  <si>
    <t>suomensarja</t>
  </si>
  <si>
    <t>Virkiä</t>
  </si>
  <si>
    <t>ykköspesis</t>
  </si>
  <si>
    <t>YKV</t>
  </si>
  <si>
    <t>Lohi</t>
  </si>
  <si>
    <t>3.</t>
  </si>
  <si>
    <t>9.</t>
  </si>
  <si>
    <t>4.</t>
  </si>
  <si>
    <t>1.</t>
  </si>
  <si>
    <t>5.</t>
  </si>
  <si>
    <t>7.</t>
  </si>
  <si>
    <t>AA</t>
  </si>
  <si>
    <t>Seurat</t>
  </si>
  <si>
    <t>KaMa = Kankaanpään Maila  (1958),  kasvattajaseura</t>
  </si>
  <si>
    <t>Virkiä = Lapuan Virkiä  (1907)</t>
  </si>
  <si>
    <t>YKV = Ylistaron Kilpa-Veljet  (1945)</t>
  </si>
  <si>
    <t>Lohi = Jyväskylän Lohi  (1924)</t>
  </si>
  <si>
    <t>AA = Alajärven Ankkurit  (1944)</t>
  </si>
  <si>
    <t>11.11.1983   Kankaanpää</t>
  </si>
  <si>
    <t>Manse PP</t>
  </si>
  <si>
    <t>Manse PP = Mansen Pesäpallo, Tampere  (1978)</t>
  </si>
  <si>
    <t>YKKÖSPESIS</t>
  </si>
  <si>
    <t>25.  ottelu</t>
  </si>
  <si>
    <t>30.07. 2013  ViVe - AA  2-1  (4-3, 6-7, 1-0)</t>
  </si>
  <si>
    <t xml:space="preserve">  29 v   8 kk 19 pv</t>
  </si>
  <si>
    <t>LieKi</t>
  </si>
  <si>
    <t>LieKi = Lievestuoreen Kisa  (1927)</t>
  </si>
  <si>
    <t>MESTARUUSSARJA</t>
  </si>
  <si>
    <t xml:space="preserve"> Arvo-ottelut</t>
  </si>
  <si>
    <t>Mitalit</t>
  </si>
  <si>
    <t>hSM</t>
  </si>
  <si>
    <t>Lyöty</t>
  </si>
  <si>
    <t>Tuotu</t>
  </si>
  <si>
    <t xml:space="preserve">      Runkosarja TOP-30</t>
  </si>
  <si>
    <t>L+T</t>
  </si>
  <si>
    <t>0-0-0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</si>
  <si>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</si>
  <si>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</si>
  <si>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</si>
  <si>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</si>
  <si>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</si>
  <si>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</si>
  <si>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</si>
  <si>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</si>
  <si>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</si>
  <si>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</si>
  <si>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2.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</si>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</sst>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2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7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8" borderId="11" xfId="0" applyFont="1" applyFill="1" applyBorder="1"/>
    <xf numFmtId="0" fontId="4" fillId="8" borderId="0" xfId="0" applyFont="1" applyFill="1" applyBorder="1"/>
    <xf numFmtId="0" fontId="2" fillId="6" borderId="3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7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6" fillId="0" borderId="0" xfId="0" applyFont="1" applyFill="1"/>
    <xf numFmtId="0" fontId="2" fillId="7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8" borderId="6" xfId="0" applyFont="1" applyFill="1" applyBorder="1" applyAlignment="1">
      <alignment horizontal="right"/>
    </xf>
    <xf numFmtId="0" fontId="2" fillId="8" borderId="6" xfId="0" applyFont="1" applyFill="1" applyBorder="1"/>
    <xf numFmtId="0" fontId="2" fillId="8" borderId="6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/>
    <xf numFmtId="0" fontId="2" fillId="3" borderId="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/>
    <xf numFmtId="49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0" customWidth="1"/>
    <col min="2" max="2" width="6.7109375" style="73" customWidth="1"/>
    <col min="3" max="3" width="6.7109375" style="72" customWidth="1"/>
    <col min="4" max="4" width="11.140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72" customWidth="1"/>
    <col min="16" max="19" width="6.7109375" style="72" customWidth="1"/>
    <col min="20" max="20" width="0.7109375" style="72" customWidth="1"/>
    <col min="21" max="25" width="5.7109375" style="72" customWidth="1"/>
    <col min="26" max="26" width="8.7109375" style="72" customWidth="1"/>
    <col min="27" max="27" width="0.7109375" style="24" customWidth="1"/>
    <col min="28" max="32" width="5.7109375" style="72" customWidth="1"/>
    <col min="33" max="33" width="8.7109375" style="72" customWidth="1"/>
    <col min="34" max="34" width="0.7109375" style="24" customWidth="1"/>
    <col min="35" max="40" width="5.7109375" style="72" customWidth="1"/>
    <col min="41" max="41" width="43.7109375" style="79" customWidth="1"/>
    <col min="42" max="16384" width="9.140625" style="80"/>
  </cols>
  <sheetData>
    <row r="1" spans="1:41" ht="19.5" customHeight="1" x14ac:dyDescent="0.25">
      <c r="A1" s="79"/>
      <c r="B1" s="3" t="s">
        <v>33</v>
      </c>
      <c r="C1" s="4"/>
      <c r="D1" s="5"/>
      <c r="E1" s="6" t="s">
        <v>57</v>
      </c>
      <c r="F1" s="92"/>
      <c r="G1" s="92"/>
      <c r="H1" s="92"/>
      <c r="I1" s="92"/>
      <c r="J1" s="92"/>
      <c r="K1" s="4"/>
      <c r="L1" s="92"/>
      <c r="M1" s="4"/>
      <c r="N1" s="4"/>
      <c r="O1" s="102"/>
      <c r="P1" s="92"/>
      <c r="Q1" s="92"/>
      <c r="R1" s="92"/>
      <c r="S1" s="92"/>
      <c r="T1" s="102"/>
      <c r="U1" s="92"/>
      <c r="V1" s="4"/>
      <c r="W1" s="4"/>
      <c r="X1" s="4"/>
      <c r="Y1" s="4"/>
      <c r="Z1" s="4"/>
      <c r="AA1" s="93"/>
      <c r="AB1" s="4"/>
      <c r="AC1" s="4"/>
      <c r="AD1" s="4"/>
      <c r="AE1" s="4"/>
      <c r="AF1" s="4"/>
      <c r="AG1" s="4"/>
      <c r="AH1" s="93"/>
      <c r="AI1" s="4"/>
      <c r="AJ1" s="4"/>
      <c r="AK1" s="4"/>
      <c r="AL1" s="4"/>
      <c r="AM1" s="4"/>
      <c r="AN1" s="4"/>
    </row>
    <row r="2" spans="1:41" s="88" customFormat="1" ht="15" customHeight="1" x14ac:dyDescent="0.2">
      <c r="A2" s="78"/>
      <c r="B2" s="7" t="s">
        <v>66</v>
      </c>
      <c r="C2" s="8"/>
      <c r="D2" s="9"/>
      <c r="E2" s="10" t="s">
        <v>12</v>
      </c>
      <c r="F2" s="11"/>
      <c r="G2" s="11"/>
      <c r="H2" s="11"/>
      <c r="I2" s="17" t="s">
        <v>13</v>
      </c>
      <c r="J2" s="14"/>
      <c r="K2" s="11"/>
      <c r="L2" s="11"/>
      <c r="M2" s="11"/>
      <c r="N2" s="12"/>
      <c r="O2" s="103"/>
      <c r="P2" s="17" t="s">
        <v>72</v>
      </c>
      <c r="Q2" s="12"/>
      <c r="R2" s="12"/>
      <c r="S2" s="15"/>
      <c r="T2" s="103"/>
      <c r="U2" s="16" t="s">
        <v>14</v>
      </c>
      <c r="V2" s="11"/>
      <c r="W2" s="11"/>
      <c r="X2" s="11"/>
      <c r="Y2" s="16"/>
      <c r="Z2" s="16"/>
      <c r="AA2" s="91"/>
      <c r="AB2" s="18" t="s">
        <v>15</v>
      </c>
      <c r="AC2" s="11"/>
      <c r="AD2" s="11"/>
      <c r="AE2" s="11"/>
      <c r="AF2" s="11"/>
      <c r="AG2" s="11"/>
      <c r="AH2" s="91"/>
      <c r="AI2" s="18" t="s">
        <v>67</v>
      </c>
      <c r="AJ2" s="11"/>
      <c r="AK2" s="11"/>
      <c r="AL2" s="16"/>
      <c r="AM2" s="11" t="s">
        <v>68</v>
      </c>
      <c r="AN2" s="12"/>
      <c r="AO2" s="78"/>
    </row>
    <row r="3" spans="1:41" s="88" customFormat="1" ht="15" customHeight="1" x14ac:dyDescent="0.2">
      <c r="A3" s="78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103"/>
      <c r="P3" s="15" t="s">
        <v>5</v>
      </c>
      <c r="Q3" s="15" t="s">
        <v>6</v>
      </c>
      <c r="R3" s="15" t="s">
        <v>73</v>
      </c>
      <c r="S3" s="15" t="s">
        <v>16</v>
      </c>
      <c r="T3" s="103"/>
      <c r="U3" s="15" t="s">
        <v>3</v>
      </c>
      <c r="V3" s="15" t="s">
        <v>8</v>
      </c>
      <c r="W3" s="12" t="s">
        <v>5</v>
      </c>
      <c r="X3" s="15" t="s">
        <v>6</v>
      </c>
      <c r="Y3" s="15" t="s">
        <v>16</v>
      </c>
      <c r="Z3" s="15" t="s">
        <v>21</v>
      </c>
      <c r="AA3" s="19"/>
      <c r="AB3" s="15" t="s">
        <v>3</v>
      </c>
      <c r="AC3" s="15" t="s">
        <v>8</v>
      </c>
      <c r="AD3" s="12" t="s">
        <v>5</v>
      </c>
      <c r="AE3" s="15" t="s">
        <v>6</v>
      </c>
      <c r="AF3" s="15" t="s">
        <v>16</v>
      </c>
      <c r="AG3" s="15" t="s">
        <v>21</v>
      </c>
      <c r="AH3" s="19"/>
      <c r="AI3" s="15" t="s">
        <v>22</v>
      </c>
      <c r="AJ3" s="15" t="s">
        <v>23</v>
      </c>
      <c r="AK3" s="12" t="s">
        <v>69</v>
      </c>
      <c r="AL3" s="12" t="s">
        <v>30</v>
      </c>
      <c r="AM3" s="14" t="s">
        <v>31</v>
      </c>
      <c r="AN3" s="15" t="s">
        <v>32</v>
      </c>
      <c r="AO3" s="78"/>
    </row>
    <row r="4" spans="1:41" s="88" customFormat="1" ht="15" customHeight="1" x14ac:dyDescent="0.25">
      <c r="A4" s="78"/>
      <c r="B4" s="20">
        <v>2002</v>
      </c>
      <c r="C4" s="20" t="s">
        <v>45</v>
      </c>
      <c r="D4" s="21" t="s">
        <v>38</v>
      </c>
      <c r="E4" s="20"/>
      <c r="F4" s="22" t="s">
        <v>39</v>
      </c>
      <c r="G4" s="20"/>
      <c r="H4" s="20"/>
      <c r="I4" s="20"/>
      <c r="J4" s="20"/>
      <c r="K4" s="20"/>
      <c r="L4" s="20"/>
      <c r="M4" s="20"/>
      <c r="N4" s="23"/>
      <c r="O4" s="103"/>
      <c r="P4" s="15"/>
      <c r="Q4" s="15"/>
      <c r="R4" s="15"/>
      <c r="S4" s="15"/>
      <c r="T4" s="103"/>
      <c r="U4" s="25"/>
      <c r="V4" s="25"/>
      <c r="W4" s="25"/>
      <c r="X4" s="25"/>
      <c r="Y4" s="25"/>
      <c r="Z4" s="25"/>
      <c r="AA4" s="24"/>
      <c r="AB4" s="27"/>
      <c r="AC4" s="27"/>
      <c r="AD4" s="27"/>
      <c r="AE4" s="27"/>
      <c r="AF4" s="27"/>
      <c r="AG4" s="61"/>
      <c r="AH4" s="24"/>
      <c r="AI4" s="25"/>
      <c r="AJ4" s="25"/>
      <c r="AK4" s="25"/>
      <c r="AL4" s="25"/>
      <c r="AM4" s="25"/>
      <c r="AN4" s="25"/>
      <c r="AO4" s="78"/>
    </row>
    <row r="5" spans="1:41" s="88" customFormat="1" ht="15" customHeight="1" x14ac:dyDescent="0.2">
      <c r="A5" s="78"/>
      <c r="B5" s="25">
        <v>2002</v>
      </c>
      <c r="C5" s="25" t="s">
        <v>34</v>
      </c>
      <c r="D5" s="3" t="s">
        <v>35</v>
      </c>
      <c r="E5" s="25">
        <v>6</v>
      </c>
      <c r="F5" s="25">
        <v>0</v>
      </c>
      <c r="G5" s="25">
        <v>2</v>
      </c>
      <c r="H5" s="25">
        <v>0</v>
      </c>
      <c r="I5" s="25">
        <v>5</v>
      </c>
      <c r="J5" s="25">
        <v>0</v>
      </c>
      <c r="K5" s="25">
        <v>1</v>
      </c>
      <c r="L5" s="25">
        <v>2</v>
      </c>
      <c r="M5" s="25">
        <v>2</v>
      </c>
      <c r="N5" s="29">
        <v>0.2</v>
      </c>
      <c r="O5" s="103"/>
      <c r="P5" s="15"/>
      <c r="Q5" s="15"/>
      <c r="R5" s="15"/>
      <c r="S5" s="15"/>
      <c r="T5" s="103"/>
      <c r="U5" s="25"/>
      <c r="V5" s="25"/>
      <c r="W5" s="25"/>
      <c r="X5" s="25"/>
      <c r="Y5" s="25"/>
      <c r="Z5" s="25"/>
      <c r="AA5" s="19"/>
      <c r="AB5" s="27"/>
      <c r="AC5" s="27"/>
      <c r="AD5" s="27"/>
      <c r="AE5" s="27"/>
      <c r="AF5" s="27"/>
      <c r="AG5" s="61"/>
      <c r="AH5" s="19"/>
      <c r="AI5" s="25"/>
      <c r="AJ5" s="34"/>
      <c r="AK5" s="34"/>
      <c r="AL5" s="25"/>
      <c r="AM5" s="25"/>
      <c r="AN5" s="25"/>
      <c r="AO5" s="78"/>
    </row>
    <row r="6" spans="1:41" s="88" customFormat="1" ht="15" customHeight="1" x14ac:dyDescent="0.2">
      <c r="A6" s="78"/>
      <c r="B6" s="20">
        <v>2003</v>
      </c>
      <c r="C6" s="20" t="s">
        <v>44</v>
      </c>
      <c r="D6" s="21" t="s">
        <v>58</v>
      </c>
      <c r="E6" s="20"/>
      <c r="F6" s="22" t="s">
        <v>39</v>
      </c>
      <c r="G6" s="20"/>
      <c r="H6" s="20"/>
      <c r="I6" s="20"/>
      <c r="J6" s="20"/>
      <c r="K6" s="20"/>
      <c r="L6" s="20"/>
      <c r="M6" s="20"/>
      <c r="N6" s="23"/>
      <c r="O6" s="103"/>
      <c r="P6" s="15"/>
      <c r="Q6" s="15"/>
      <c r="R6" s="15"/>
      <c r="S6" s="15"/>
      <c r="T6" s="103"/>
      <c r="U6" s="25"/>
      <c r="V6" s="25"/>
      <c r="W6" s="25"/>
      <c r="X6" s="25"/>
      <c r="Y6" s="25"/>
      <c r="Z6" s="25"/>
      <c r="AA6" s="19"/>
      <c r="AB6" s="27"/>
      <c r="AC6" s="27"/>
      <c r="AD6" s="27"/>
      <c r="AE6" s="27"/>
      <c r="AF6" s="27"/>
      <c r="AG6" s="61"/>
      <c r="AH6" s="19"/>
      <c r="AI6" s="25"/>
      <c r="AJ6" s="34"/>
      <c r="AK6" s="34"/>
      <c r="AL6" s="25"/>
      <c r="AM6" s="25"/>
      <c r="AN6" s="25"/>
      <c r="AO6" s="78"/>
    </row>
    <row r="7" spans="1:41" s="88" customFormat="1" ht="15" customHeight="1" x14ac:dyDescent="0.25">
      <c r="A7" s="78"/>
      <c r="B7" s="30">
        <v>2003</v>
      </c>
      <c r="C7" s="30" t="s">
        <v>45</v>
      </c>
      <c r="D7" s="31" t="s">
        <v>35</v>
      </c>
      <c r="E7" s="30"/>
      <c r="F7" s="32" t="s">
        <v>41</v>
      </c>
      <c r="G7" s="75"/>
      <c r="H7" s="74"/>
      <c r="I7" s="30"/>
      <c r="J7" s="30"/>
      <c r="K7" s="30"/>
      <c r="L7" s="30"/>
      <c r="M7" s="30"/>
      <c r="N7" s="33"/>
      <c r="O7" s="103"/>
      <c r="P7" s="15"/>
      <c r="Q7" s="15"/>
      <c r="R7" s="15"/>
      <c r="S7" s="15"/>
      <c r="T7" s="103"/>
      <c r="U7" s="25"/>
      <c r="V7" s="25"/>
      <c r="W7" s="25"/>
      <c r="X7" s="25"/>
      <c r="Y7" s="25"/>
      <c r="Z7" s="25"/>
      <c r="AA7" s="24"/>
      <c r="AB7" s="27"/>
      <c r="AC7" s="27"/>
      <c r="AD7" s="27"/>
      <c r="AE7" s="27"/>
      <c r="AF7" s="27"/>
      <c r="AG7" s="61"/>
      <c r="AH7" s="24"/>
      <c r="AI7" s="25"/>
      <c r="AJ7" s="25"/>
      <c r="AK7" s="25"/>
      <c r="AL7" s="25"/>
      <c r="AM7" s="25"/>
      <c r="AN7" s="25"/>
      <c r="AO7" s="78"/>
    </row>
    <row r="8" spans="1:41" s="88" customFormat="1" ht="15" customHeight="1" x14ac:dyDescent="0.25">
      <c r="A8" s="78"/>
      <c r="B8" s="25">
        <v>2004</v>
      </c>
      <c r="C8" s="25"/>
      <c r="D8" s="3"/>
      <c r="E8" s="25"/>
      <c r="F8" s="34"/>
      <c r="G8" s="25"/>
      <c r="H8" s="25"/>
      <c r="I8" s="25"/>
      <c r="J8" s="25"/>
      <c r="K8" s="25"/>
      <c r="L8" s="25"/>
      <c r="M8" s="25"/>
      <c r="N8" s="29"/>
      <c r="O8" s="103"/>
      <c r="P8" s="15"/>
      <c r="Q8" s="15"/>
      <c r="R8" s="15"/>
      <c r="S8" s="15"/>
      <c r="T8" s="103"/>
      <c r="U8" s="25"/>
      <c r="V8" s="25"/>
      <c r="W8" s="25"/>
      <c r="X8" s="25"/>
      <c r="Y8" s="25"/>
      <c r="Z8" s="25"/>
      <c r="AA8" s="24"/>
      <c r="AB8" s="27"/>
      <c r="AC8" s="27"/>
      <c r="AD8" s="27"/>
      <c r="AE8" s="27"/>
      <c r="AF8" s="27"/>
      <c r="AG8" s="61"/>
      <c r="AH8" s="24"/>
      <c r="AI8" s="25"/>
      <c r="AJ8" s="25"/>
      <c r="AK8" s="25"/>
      <c r="AL8" s="25"/>
      <c r="AM8" s="25"/>
      <c r="AN8" s="25"/>
      <c r="AO8" s="78"/>
    </row>
    <row r="9" spans="1:41" s="88" customFormat="1" ht="15" customHeight="1" x14ac:dyDescent="0.25">
      <c r="A9" s="78"/>
      <c r="B9" s="20">
        <v>2005</v>
      </c>
      <c r="C9" s="20" t="s">
        <v>48</v>
      </c>
      <c r="D9" s="21" t="s">
        <v>40</v>
      </c>
      <c r="E9" s="20"/>
      <c r="F9" s="22" t="s">
        <v>39</v>
      </c>
      <c r="G9" s="77"/>
      <c r="H9" s="76"/>
      <c r="I9" s="20"/>
      <c r="J9" s="20"/>
      <c r="K9" s="20"/>
      <c r="L9" s="20"/>
      <c r="M9" s="20"/>
      <c r="N9" s="23"/>
      <c r="O9" s="103"/>
      <c r="P9" s="15"/>
      <c r="Q9" s="15"/>
      <c r="R9" s="15"/>
      <c r="S9" s="15"/>
      <c r="T9" s="103"/>
      <c r="U9" s="25"/>
      <c r="V9" s="25"/>
      <c r="W9" s="26"/>
      <c r="X9" s="25"/>
      <c r="Y9" s="25"/>
      <c r="Z9" s="25"/>
      <c r="AA9" s="24"/>
      <c r="AB9" s="27"/>
      <c r="AC9" s="27"/>
      <c r="AD9" s="27"/>
      <c r="AE9" s="27"/>
      <c r="AF9" s="27"/>
      <c r="AG9" s="61"/>
      <c r="AH9" s="24"/>
      <c r="AI9" s="25"/>
      <c r="AJ9" s="34"/>
      <c r="AK9" s="90"/>
      <c r="AL9" s="26"/>
      <c r="AM9" s="28"/>
      <c r="AN9" s="25"/>
      <c r="AO9" s="78"/>
    </row>
    <row r="10" spans="1:41" s="88" customFormat="1" ht="15" customHeight="1" x14ac:dyDescent="0.25">
      <c r="A10" s="78"/>
      <c r="B10" s="20">
        <v>2006</v>
      </c>
      <c r="C10" s="20" t="s">
        <v>48</v>
      </c>
      <c r="D10" s="21" t="s">
        <v>40</v>
      </c>
      <c r="E10" s="20"/>
      <c r="F10" s="22" t="s">
        <v>39</v>
      </c>
      <c r="G10" s="77"/>
      <c r="H10" s="76"/>
      <c r="I10" s="20"/>
      <c r="J10" s="20"/>
      <c r="K10" s="20"/>
      <c r="L10" s="20"/>
      <c r="M10" s="20"/>
      <c r="N10" s="23"/>
      <c r="O10" s="103"/>
      <c r="P10" s="15"/>
      <c r="Q10" s="15"/>
      <c r="R10" s="15"/>
      <c r="S10" s="15"/>
      <c r="T10" s="103"/>
      <c r="U10" s="25"/>
      <c r="V10" s="25"/>
      <c r="W10" s="25"/>
      <c r="X10" s="25"/>
      <c r="Y10" s="25"/>
      <c r="Z10" s="25"/>
      <c r="AA10" s="24"/>
      <c r="AB10" s="27"/>
      <c r="AC10" s="27"/>
      <c r="AD10" s="27"/>
      <c r="AE10" s="27"/>
      <c r="AF10" s="27"/>
      <c r="AG10" s="61"/>
      <c r="AH10" s="24"/>
      <c r="AI10" s="25"/>
      <c r="AJ10" s="25"/>
      <c r="AK10" s="26"/>
      <c r="AL10" s="26"/>
      <c r="AM10" s="28"/>
      <c r="AN10" s="25"/>
      <c r="AO10" s="78"/>
    </row>
    <row r="11" spans="1:41" s="88" customFormat="1" ht="15" customHeight="1" x14ac:dyDescent="0.25">
      <c r="A11" s="78"/>
      <c r="B11" s="30">
        <v>2007</v>
      </c>
      <c r="C11" s="30" t="s">
        <v>49</v>
      </c>
      <c r="D11" s="31" t="s">
        <v>42</v>
      </c>
      <c r="E11" s="30"/>
      <c r="F11" s="32" t="s">
        <v>41</v>
      </c>
      <c r="G11" s="75"/>
      <c r="H11" s="74"/>
      <c r="I11" s="30"/>
      <c r="J11" s="30"/>
      <c r="K11" s="30"/>
      <c r="L11" s="30"/>
      <c r="M11" s="30"/>
      <c r="N11" s="33"/>
      <c r="O11" s="103"/>
      <c r="P11" s="15"/>
      <c r="Q11" s="15"/>
      <c r="R11" s="15"/>
      <c r="S11" s="15"/>
      <c r="T11" s="103"/>
      <c r="U11" s="25"/>
      <c r="V11" s="25"/>
      <c r="W11" s="25"/>
      <c r="X11" s="25"/>
      <c r="Y11" s="25"/>
      <c r="Z11" s="25"/>
      <c r="AA11" s="24"/>
      <c r="AB11" s="27"/>
      <c r="AC11" s="27"/>
      <c r="AD11" s="27"/>
      <c r="AE11" s="27"/>
      <c r="AF11" s="27"/>
      <c r="AG11" s="61"/>
      <c r="AH11" s="24"/>
      <c r="AI11" s="25"/>
      <c r="AJ11" s="34"/>
      <c r="AK11" s="90"/>
      <c r="AL11" s="26"/>
      <c r="AM11" s="28"/>
      <c r="AN11" s="25"/>
      <c r="AO11" s="78"/>
    </row>
    <row r="12" spans="1:41" s="88" customFormat="1" ht="15" customHeight="1" x14ac:dyDescent="0.25">
      <c r="A12" s="78"/>
      <c r="B12" s="20">
        <v>2008</v>
      </c>
      <c r="C12" s="20" t="s">
        <v>47</v>
      </c>
      <c r="D12" s="21" t="s">
        <v>43</v>
      </c>
      <c r="E12" s="20"/>
      <c r="F12" s="22" t="s">
        <v>39</v>
      </c>
      <c r="G12" s="77"/>
      <c r="H12" s="76"/>
      <c r="I12" s="20"/>
      <c r="J12" s="20"/>
      <c r="K12" s="20"/>
      <c r="L12" s="20"/>
      <c r="M12" s="20"/>
      <c r="N12" s="23"/>
      <c r="O12" s="103"/>
      <c r="P12" s="15"/>
      <c r="Q12" s="15"/>
      <c r="R12" s="15"/>
      <c r="S12" s="15"/>
      <c r="T12" s="103"/>
      <c r="U12" s="25"/>
      <c r="V12" s="25"/>
      <c r="W12" s="25"/>
      <c r="X12" s="25"/>
      <c r="Y12" s="25"/>
      <c r="Z12" s="25"/>
      <c r="AA12" s="24"/>
      <c r="AB12" s="27"/>
      <c r="AC12" s="27"/>
      <c r="AD12" s="27"/>
      <c r="AE12" s="27"/>
      <c r="AF12" s="27"/>
      <c r="AG12" s="61"/>
      <c r="AH12" s="24"/>
      <c r="AI12" s="25"/>
      <c r="AJ12" s="25"/>
      <c r="AK12" s="26"/>
      <c r="AL12" s="26"/>
      <c r="AM12" s="28"/>
      <c r="AN12" s="25"/>
      <c r="AO12" s="78"/>
    </row>
    <row r="13" spans="1:41" s="88" customFormat="1" ht="15" customHeight="1" x14ac:dyDescent="0.25">
      <c r="A13" s="79"/>
      <c r="B13" s="30">
        <v>2008</v>
      </c>
      <c r="C13" s="30" t="s">
        <v>46</v>
      </c>
      <c r="D13" s="31" t="s">
        <v>35</v>
      </c>
      <c r="E13" s="30"/>
      <c r="F13" s="32" t="s">
        <v>41</v>
      </c>
      <c r="G13" s="75"/>
      <c r="H13" s="74"/>
      <c r="I13" s="30"/>
      <c r="J13" s="30"/>
      <c r="K13" s="30"/>
      <c r="L13" s="30"/>
      <c r="M13" s="75"/>
      <c r="N13" s="33"/>
      <c r="O13" s="103"/>
      <c r="P13" s="15"/>
      <c r="Q13" s="15"/>
      <c r="R13" s="15"/>
      <c r="S13" s="15"/>
      <c r="T13" s="103"/>
      <c r="U13" s="25"/>
      <c r="V13" s="25"/>
      <c r="W13" s="25"/>
      <c r="X13" s="25"/>
      <c r="Y13" s="25"/>
      <c r="Z13" s="25"/>
      <c r="AA13" s="24"/>
      <c r="AB13" s="27"/>
      <c r="AC13" s="27"/>
      <c r="AD13" s="27"/>
      <c r="AE13" s="27"/>
      <c r="AF13" s="27"/>
      <c r="AG13" s="61"/>
      <c r="AH13" s="24"/>
      <c r="AI13" s="25"/>
      <c r="AJ13" s="34"/>
      <c r="AK13" s="90"/>
      <c r="AL13" s="26"/>
      <c r="AM13" s="28"/>
      <c r="AN13" s="25"/>
      <c r="AO13" s="78"/>
    </row>
    <row r="14" spans="1:41" ht="15" customHeight="1" x14ac:dyDescent="0.25">
      <c r="A14" s="78"/>
      <c r="B14" s="20">
        <v>2009</v>
      </c>
      <c r="C14" s="20" t="s">
        <v>48</v>
      </c>
      <c r="D14" s="21" t="s">
        <v>43</v>
      </c>
      <c r="E14" s="20"/>
      <c r="F14" s="22" t="s">
        <v>39</v>
      </c>
      <c r="G14" s="77"/>
      <c r="H14" s="76"/>
      <c r="I14" s="20"/>
      <c r="J14" s="20"/>
      <c r="K14" s="20"/>
      <c r="L14" s="20"/>
      <c r="M14" s="77"/>
      <c r="N14" s="23"/>
      <c r="O14" s="103"/>
      <c r="P14" s="15"/>
      <c r="Q14" s="15"/>
      <c r="R14" s="15"/>
      <c r="S14" s="15"/>
      <c r="T14" s="103"/>
      <c r="U14" s="25"/>
      <c r="V14" s="25"/>
      <c r="W14" s="26"/>
      <c r="X14" s="25"/>
      <c r="Y14" s="25"/>
      <c r="Z14" s="25"/>
      <c r="AB14" s="27"/>
      <c r="AC14" s="27"/>
      <c r="AD14" s="27"/>
      <c r="AE14" s="27"/>
      <c r="AF14" s="27"/>
      <c r="AG14" s="61"/>
      <c r="AI14" s="25"/>
      <c r="AJ14" s="34"/>
      <c r="AK14" s="90"/>
      <c r="AL14" s="26"/>
      <c r="AM14" s="28"/>
      <c r="AN14" s="25"/>
      <c r="AO14" s="78"/>
    </row>
    <row r="15" spans="1:41" ht="15" customHeight="1" x14ac:dyDescent="0.25">
      <c r="A15" s="78"/>
      <c r="B15" s="30">
        <v>2010</v>
      </c>
      <c r="C15" s="30" t="s">
        <v>47</v>
      </c>
      <c r="D15" s="31" t="s">
        <v>35</v>
      </c>
      <c r="E15" s="30"/>
      <c r="F15" s="32" t="s">
        <v>41</v>
      </c>
      <c r="G15" s="75"/>
      <c r="H15" s="74"/>
      <c r="I15" s="30"/>
      <c r="J15" s="30"/>
      <c r="K15" s="30"/>
      <c r="L15" s="30"/>
      <c r="M15" s="75"/>
      <c r="N15" s="33"/>
      <c r="O15" s="103"/>
      <c r="P15" s="15"/>
      <c r="Q15" s="15"/>
      <c r="R15" s="15"/>
      <c r="S15" s="15"/>
      <c r="T15" s="103"/>
      <c r="U15" s="25"/>
      <c r="V15" s="25"/>
      <c r="W15" s="26"/>
      <c r="X15" s="25"/>
      <c r="Y15" s="25"/>
      <c r="Z15" s="25"/>
      <c r="AB15" s="27"/>
      <c r="AC15" s="27"/>
      <c r="AD15" s="27"/>
      <c r="AE15" s="27"/>
      <c r="AF15" s="27"/>
      <c r="AG15" s="61"/>
      <c r="AI15" s="25"/>
      <c r="AJ15" s="34"/>
      <c r="AK15" s="90"/>
      <c r="AL15" s="26"/>
      <c r="AM15" s="28"/>
      <c r="AN15" s="25"/>
      <c r="AO15" s="78"/>
    </row>
    <row r="16" spans="1:41" ht="15" customHeight="1" x14ac:dyDescent="0.25">
      <c r="A16" s="78"/>
      <c r="B16" s="30">
        <v>2011</v>
      </c>
      <c r="C16" s="30" t="s">
        <v>47</v>
      </c>
      <c r="D16" s="31" t="s">
        <v>50</v>
      </c>
      <c r="E16" s="30"/>
      <c r="F16" s="32" t="s">
        <v>41</v>
      </c>
      <c r="G16" s="75"/>
      <c r="H16" s="74"/>
      <c r="I16" s="30"/>
      <c r="J16" s="30"/>
      <c r="K16" s="30"/>
      <c r="L16" s="30"/>
      <c r="M16" s="75"/>
      <c r="N16" s="33"/>
      <c r="O16" s="103"/>
      <c r="P16" s="15"/>
      <c r="Q16" s="15"/>
      <c r="R16" s="15"/>
      <c r="S16" s="15"/>
      <c r="T16" s="103"/>
      <c r="U16" s="25"/>
      <c r="V16" s="25"/>
      <c r="W16" s="26"/>
      <c r="X16" s="25"/>
      <c r="Y16" s="25"/>
      <c r="Z16" s="25"/>
      <c r="AB16" s="27"/>
      <c r="AC16" s="27"/>
      <c r="AD16" s="27"/>
      <c r="AE16" s="27"/>
      <c r="AF16" s="27"/>
      <c r="AG16" s="61"/>
      <c r="AI16" s="25"/>
      <c r="AJ16" s="34"/>
      <c r="AK16" s="90"/>
      <c r="AL16" s="26"/>
      <c r="AM16" s="28"/>
      <c r="AN16" s="25"/>
      <c r="AO16" s="78"/>
    </row>
    <row r="17" spans="1:41" ht="15" customHeight="1" x14ac:dyDescent="0.25">
      <c r="A17" s="78"/>
      <c r="B17" s="20">
        <v>2012</v>
      </c>
      <c r="C17" s="20" t="s">
        <v>47</v>
      </c>
      <c r="D17" s="21" t="s">
        <v>43</v>
      </c>
      <c r="E17" s="20"/>
      <c r="F17" s="22" t="s">
        <v>39</v>
      </c>
      <c r="G17" s="20"/>
      <c r="H17" s="20"/>
      <c r="I17" s="20"/>
      <c r="J17" s="20"/>
      <c r="K17" s="20"/>
      <c r="L17" s="20"/>
      <c r="M17" s="77"/>
      <c r="N17" s="23"/>
      <c r="O17" s="103"/>
      <c r="P17" s="15"/>
      <c r="Q17" s="15"/>
      <c r="R17" s="15"/>
      <c r="S17" s="15"/>
      <c r="T17" s="103"/>
      <c r="U17" s="25"/>
      <c r="V17" s="25"/>
      <c r="W17" s="26"/>
      <c r="X17" s="25"/>
      <c r="Y17" s="25"/>
      <c r="Z17" s="25"/>
      <c r="AB17" s="27"/>
      <c r="AC17" s="27"/>
      <c r="AD17" s="27"/>
      <c r="AE17" s="27"/>
      <c r="AF17" s="27"/>
      <c r="AG17" s="61"/>
      <c r="AI17" s="25"/>
      <c r="AJ17" s="34"/>
      <c r="AK17" s="90"/>
      <c r="AL17" s="26"/>
      <c r="AM17" s="28"/>
      <c r="AN17" s="25"/>
      <c r="AO17" s="78"/>
    </row>
    <row r="18" spans="1:41" s="88" customFormat="1" ht="15" customHeight="1" x14ac:dyDescent="0.25">
      <c r="A18" s="78"/>
      <c r="B18" s="25">
        <v>2013</v>
      </c>
      <c r="C18" s="25" t="s">
        <v>34</v>
      </c>
      <c r="D18" s="3" t="s">
        <v>50</v>
      </c>
      <c r="E18" s="25">
        <v>22</v>
      </c>
      <c r="F18" s="25">
        <v>1</v>
      </c>
      <c r="G18" s="25">
        <v>24</v>
      </c>
      <c r="H18" s="25">
        <v>1</v>
      </c>
      <c r="I18" s="25">
        <v>36</v>
      </c>
      <c r="J18" s="25">
        <v>0</v>
      </c>
      <c r="K18" s="25">
        <v>3</v>
      </c>
      <c r="L18" s="25">
        <v>8</v>
      </c>
      <c r="M18" s="28">
        <v>25</v>
      </c>
      <c r="N18" s="29">
        <v>0.37890000000000001</v>
      </c>
      <c r="O18" s="103"/>
      <c r="P18" s="15" t="s">
        <v>75</v>
      </c>
      <c r="Q18" s="15"/>
      <c r="R18" s="15"/>
      <c r="S18" s="15"/>
      <c r="T18" s="103"/>
      <c r="U18" s="25"/>
      <c r="V18" s="25"/>
      <c r="W18" s="26"/>
      <c r="X18" s="25"/>
      <c r="Y18" s="25"/>
      <c r="Z18" s="25"/>
      <c r="AA18" s="24"/>
      <c r="AB18" s="27">
        <v>4</v>
      </c>
      <c r="AC18" s="27">
        <v>1</v>
      </c>
      <c r="AD18" s="27">
        <v>7</v>
      </c>
      <c r="AE18" s="27">
        <v>2</v>
      </c>
      <c r="AF18" s="27">
        <v>11</v>
      </c>
      <c r="AG18" s="61">
        <v>0.47799999999999998</v>
      </c>
      <c r="AH18" s="24"/>
      <c r="AI18" s="25"/>
      <c r="AJ18" s="34"/>
      <c r="AK18" s="90"/>
      <c r="AL18" s="26"/>
      <c r="AM18" s="28"/>
      <c r="AN18" s="25"/>
      <c r="AO18" s="78"/>
    </row>
    <row r="19" spans="1:41" ht="15" customHeight="1" x14ac:dyDescent="0.25">
      <c r="A19" s="78"/>
      <c r="B19" s="20">
        <v>2014</v>
      </c>
      <c r="C19" s="20" t="s">
        <v>47</v>
      </c>
      <c r="D19" s="21" t="s">
        <v>64</v>
      </c>
      <c r="E19" s="20"/>
      <c r="F19" s="87" t="s">
        <v>39</v>
      </c>
      <c r="G19" s="76"/>
      <c r="H19" s="20"/>
      <c r="I19" s="20"/>
      <c r="J19" s="20"/>
      <c r="K19" s="20"/>
      <c r="L19" s="20"/>
      <c r="M19" s="20"/>
      <c r="N19" s="23"/>
      <c r="O19" s="103"/>
      <c r="P19" s="15"/>
      <c r="Q19" s="15"/>
      <c r="R19" s="15"/>
      <c r="S19" s="15"/>
      <c r="T19" s="103"/>
      <c r="U19" s="25"/>
      <c r="V19" s="25"/>
      <c r="W19" s="26"/>
      <c r="X19" s="25"/>
      <c r="Y19" s="25"/>
      <c r="Z19" s="25"/>
      <c r="AB19" s="27"/>
      <c r="AC19" s="27"/>
      <c r="AD19" s="27"/>
      <c r="AE19" s="27"/>
      <c r="AF19" s="27"/>
      <c r="AG19" s="61"/>
      <c r="AI19" s="25"/>
      <c r="AJ19" s="25"/>
      <c r="AK19" s="25"/>
      <c r="AL19" s="25"/>
      <c r="AM19" s="25"/>
      <c r="AN19" s="25"/>
      <c r="AO19" s="78"/>
    </row>
    <row r="20" spans="1:41" ht="15" customHeight="1" x14ac:dyDescent="0.25">
      <c r="A20" s="78"/>
      <c r="B20" s="30">
        <v>2015</v>
      </c>
      <c r="C20" s="74" t="s">
        <v>34</v>
      </c>
      <c r="D20" s="89" t="s">
        <v>64</v>
      </c>
      <c r="E20" s="30"/>
      <c r="F20" s="32" t="s">
        <v>41</v>
      </c>
      <c r="G20" s="75"/>
      <c r="H20" s="74"/>
      <c r="I20" s="30"/>
      <c r="J20" s="74"/>
      <c r="K20" s="74"/>
      <c r="L20" s="74"/>
      <c r="M20" s="82"/>
      <c r="N20" s="33"/>
      <c r="O20" s="103"/>
      <c r="P20" s="15"/>
      <c r="Q20" s="15"/>
      <c r="R20" s="15"/>
      <c r="S20" s="15"/>
      <c r="T20" s="103"/>
      <c r="U20" s="25"/>
      <c r="V20" s="25"/>
      <c r="W20" s="26"/>
      <c r="X20" s="25"/>
      <c r="Y20" s="25"/>
      <c r="Z20" s="25"/>
      <c r="AB20" s="59"/>
      <c r="AC20" s="59"/>
      <c r="AD20" s="59"/>
      <c r="AE20" s="59"/>
      <c r="AF20" s="59"/>
      <c r="AG20" s="61"/>
      <c r="AI20" s="25"/>
      <c r="AJ20" s="25"/>
      <c r="AK20" s="25"/>
      <c r="AL20" s="25"/>
      <c r="AM20" s="25"/>
      <c r="AN20" s="25"/>
      <c r="AO20" s="78"/>
    </row>
    <row r="21" spans="1:41" ht="15" customHeight="1" x14ac:dyDescent="0.2">
      <c r="A21" s="78"/>
      <c r="B21" s="13" t="s">
        <v>7</v>
      </c>
      <c r="C21" s="14"/>
      <c r="D21" s="12"/>
      <c r="E21" s="15">
        <v>28</v>
      </c>
      <c r="F21" s="15">
        <v>1</v>
      </c>
      <c r="G21" s="15">
        <v>26</v>
      </c>
      <c r="H21" s="15">
        <v>1</v>
      </c>
      <c r="I21" s="15">
        <v>41</v>
      </c>
      <c r="J21" s="15">
        <v>0</v>
      </c>
      <c r="K21" s="15">
        <v>4</v>
      </c>
      <c r="L21" s="15">
        <v>10</v>
      </c>
      <c r="M21" s="14">
        <v>27</v>
      </c>
      <c r="N21" s="35">
        <v>0.34163285502226626</v>
      </c>
      <c r="O21" s="103"/>
      <c r="P21" s="15" t="s">
        <v>74</v>
      </c>
      <c r="Q21" s="15" t="s">
        <v>74</v>
      </c>
      <c r="R21" s="15" t="s">
        <v>74</v>
      </c>
      <c r="S21" s="15" t="s">
        <v>74</v>
      </c>
      <c r="T21" s="103"/>
      <c r="U21" s="15">
        <f>SUM(U9:U20)</f>
        <v>0</v>
      </c>
      <c r="V21" s="15">
        <f>SUM(V9:V20)</f>
        <v>0</v>
      </c>
      <c r="W21" s="15">
        <f>SUM(W9:W20)</f>
        <v>0</v>
      </c>
      <c r="X21" s="15">
        <f>SUM(X9:X20)</f>
        <v>0</v>
      </c>
      <c r="Y21" s="15">
        <f>SUM(Y9:Y20)</f>
        <v>0</v>
      </c>
      <c r="Z21" s="35">
        <v>0</v>
      </c>
      <c r="AA21" s="19"/>
      <c r="AB21" s="15">
        <v>4</v>
      </c>
      <c r="AC21" s="15">
        <v>1</v>
      </c>
      <c r="AD21" s="15">
        <v>7</v>
      </c>
      <c r="AE21" s="15">
        <v>2</v>
      </c>
      <c r="AF21" s="15">
        <v>11</v>
      </c>
      <c r="AG21" s="35">
        <v>0.47799999999999998</v>
      </c>
      <c r="AH21" s="19"/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78"/>
    </row>
    <row r="22" spans="1:41" ht="15" customHeight="1" x14ac:dyDescent="0.2">
      <c r="A22" s="78"/>
      <c r="B22" s="3" t="s">
        <v>2</v>
      </c>
      <c r="C22" s="28"/>
      <c r="D22" s="36">
        <v>42</v>
      </c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9"/>
      <c r="AN22" s="37"/>
      <c r="AO22" s="78"/>
    </row>
    <row r="23" spans="1:41" ht="15" customHeight="1" x14ac:dyDescent="0.25">
      <c r="A23" s="78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7"/>
      <c r="P23" s="37"/>
      <c r="Q23" s="37"/>
      <c r="R23" s="37"/>
      <c r="S23" s="37"/>
      <c r="T23" s="37"/>
      <c r="U23" s="37"/>
      <c r="V23" s="40"/>
      <c r="W23" s="37"/>
      <c r="X23" s="37"/>
      <c r="Y23" s="37"/>
      <c r="Z23" s="37"/>
      <c r="AB23" s="37"/>
      <c r="AC23" s="37"/>
      <c r="AD23" s="37"/>
      <c r="AE23" s="37"/>
      <c r="AF23" s="37"/>
      <c r="AG23" s="37"/>
      <c r="AI23" s="37"/>
      <c r="AJ23" s="37"/>
      <c r="AK23" s="37"/>
      <c r="AL23" s="37"/>
      <c r="AM23" s="37"/>
      <c r="AN23" s="37"/>
      <c r="AO23" s="78"/>
    </row>
    <row r="24" spans="1:41" ht="15" customHeight="1" x14ac:dyDescent="0.25">
      <c r="A24" s="78"/>
      <c r="B24" s="18" t="s">
        <v>24</v>
      </c>
      <c r="C24" s="41"/>
      <c r="D24" s="41"/>
      <c r="E24" s="15" t="s">
        <v>3</v>
      </c>
      <c r="F24" s="15" t="s">
        <v>8</v>
      </c>
      <c r="G24" s="12" t="s">
        <v>5</v>
      </c>
      <c r="H24" s="15" t="s">
        <v>6</v>
      </c>
      <c r="I24" s="15" t="s">
        <v>16</v>
      </c>
      <c r="J24" s="37"/>
      <c r="K24" s="15" t="s">
        <v>26</v>
      </c>
      <c r="L24" s="15" t="s">
        <v>27</v>
      </c>
      <c r="M24" s="15" t="s">
        <v>28</v>
      </c>
      <c r="N24" s="15" t="s">
        <v>21</v>
      </c>
      <c r="O24" s="37"/>
      <c r="P24" s="42" t="s">
        <v>29</v>
      </c>
      <c r="Q24" s="9"/>
      <c r="R24" s="9"/>
      <c r="S24" s="9"/>
      <c r="T24" s="43"/>
      <c r="U24" s="43"/>
      <c r="V24" s="43"/>
      <c r="W24" s="43"/>
      <c r="X24" s="43"/>
      <c r="Y24" s="43"/>
      <c r="Z24" s="43"/>
      <c r="AA24" s="9"/>
      <c r="AB24" s="9"/>
      <c r="AC24" s="43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44"/>
      <c r="AO24" s="78"/>
    </row>
    <row r="25" spans="1:41" ht="15" customHeight="1" x14ac:dyDescent="0.2">
      <c r="A25" s="78"/>
      <c r="B25" s="42" t="s">
        <v>12</v>
      </c>
      <c r="C25" s="9"/>
      <c r="D25" s="44"/>
      <c r="E25" s="25">
        <v>28</v>
      </c>
      <c r="F25" s="25">
        <v>1</v>
      </c>
      <c r="G25" s="25">
        <v>26</v>
      </c>
      <c r="H25" s="25">
        <v>1</v>
      </c>
      <c r="I25" s="25">
        <v>41</v>
      </c>
      <c r="J25" s="37"/>
      <c r="K25" s="45">
        <v>0.9642857142857143</v>
      </c>
      <c r="L25" s="45">
        <v>3.5714285714285712E-2</v>
      </c>
      <c r="M25" s="45">
        <v>1.4642857142857142</v>
      </c>
      <c r="N25" s="46">
        <v>0.34163285502226626</v>
      </c>
      <c r="O25" s="19"/>
      <c r="P25" s="47" t="s">
        <v>9</v>
      </c>
      <c r="Q25" s="48"/>
      <c r="R25" s="49" t="s">
        <v>36</v>
      </c>
      <c r="S25" s="49"/>
      <c r="T25" s="49"/>
      <c r="U25" s="49"/>
      <c r="V25" s="49"/>
      <c r="W25" s="49"/>
      <c r="X25" s="49"/>
      <c r="Y25" s="49"/>
      <c r="Z25" s="49"/>
      <c r="AA25" s="94" t="s">
        <v>11</v>
      </c>
      <c r="AB25" s="95"/>
      <c r="AC25" s="96"/>
      <c r="AD25" s="96" t="s">
        <v>37</v>
      </c>
      <c r="AE25" s="96"/>
      <c r="AF25" s="96"/>
      <c r="AG25" s="96"/>
      <c r="AH25" s="94"/>
      <c r="AI25" s="94"/>
      <c r="AJ25" s="96"/>
      <c r="AK25" s="94"/>
      <c r="AL25" s="96"/>
      <c r="AM25" s="94"/>
      <c r="AN25" s="97"/>
      <c r="AO25" s="78"/>
    </row>
    <row r="26" spans="1:41" ht="15" customHeight="1" x14ac:dyDescent="0.2">
      <c r="A26" s="78"/>
      <c r="B26" s="51" t="s">
        <v>14</v>
      </c>
      <c r="C26" s="52"/>
      <c r="D26" s="53"/>
      <c r="E26" s="25"/>
      <c r="F26" s="25"/>
      <c r="G26" s="25"/>
      <c r="H26" s="25"/>
      <c r="I26" s="25"/>
      <c r="J26" s="37"/>
      <c r="K26" s="45"/>
      <c r="L26" s="45"/>
      <c r="M26" s="45"/>
      <c r="N26" s="46"/>
      <c r="O26" s="37"/>
      <c r="P26" s="54" t="s">
        <v>70</v>
      </c>
      <c r="Q26" s="55"/>
      <c r="R26" s="49" t="s">
        <v>36</v>
      </c>
      <c r="S26" s="49"/>
      <c r="T26" s="49"/>
      <c r="U26" s="49"/>
      <c r="V26" s="49"/>
      <c r="W26" s="49"/>
      <c r="X26" s="49"/>
      <c r="Y26" s="49"/>
      <c r="Z26" s="49"/>
      <c r="AA26" s="50" t="s">
        <v>11</v>
      </c>
      <c r="AB26" s="49"/>
      <c r="AC26" s="98"/>
      <c r="AD26" s="98" t="s">
        <v>37</v>
      </c>
      <c r="AE26" s="98"/>
      <c r="AF26" s="98"/>
      <c r="AG26" s="98"/>
      <c r="AH26" s="50"/>
      <c r="AI26" s="50"/>
      <c r="AJ26" s="98"/>
      <c r="AK26" s="50"/>
      <c r="AL26" s="98"/>
      <c r="AM26" s="50"/>
      <c r="AN26" s="99"/>
      <c r="AO26" s="78"/>
    </row>
    <row r="27" spans="1:41" ht="15" customHeight="1" x14ac:dyDescent="0.2">
      <c r="A27" s="78"/>
      <c r="B27" s="56" t="s">
        <v>15</v>
      </c>
      <c r="C27" s="57"/>
      <c r="D27" s="58"/>
      <c r="E27" s="59">
        <v>4</v>
      </c>
      <c r="F27" s="59">
        <v>1</v>
      </c>
      <c r="G27" s="59">
        <v>7</v>
      </c>
      <c r="H27" s="59">
        <v>2</v>
      </c>
      <c r="I27" s="59">
        <v>11</v>
      </c>
      <c r="J27" s="37"/>
      <c r="K27" s="60">
        <v>2</v>
      </c>
      <c r="L27" s="60">
        <v>0.5</v>
      </c>
      <c r="M27" s="60">
        <v>2.75</v>
      </c>
      <c r="N27" s="61">
        <v>0.47826086956521741</v>
      </c>
      <c r="O27" s="37"/>
      <c r="P27" s="54" t="s">
        <v>71</v>
      </c>
      <c r="Q27" s="55"/>
      <c r="R27" s="49" t="s">
        <v>62</v>
      </c>
      <c r="S27" s="49"/>
      <c r="T27" s="49"/>
      <c r="U27" s="49"/>
      <c r="V27" s="49"/>
      <c r="W27" s="49"/>
      <c r="X27" s="49"/>
      <c r="Y27" s="49"/>
      <c r="Z27" s="49"/>
      <c r="AA27" s="50" t="s">
        <v>61</v>
      </c>
      <c r="AB27" s="49"/>
      <c r="AC27" s="98"/>
      <c r="AD27" s="98" t="s">
        <v>63</v>
      </c>
      <c r="AE27" s="98"/>
      <c r="AF27" s="98"/>
      <c r="AG27" s="98"/>
      <c r="AH27" s="50"/>
      <c r="AI27" s="50"/>
      <c r="AJ27" s="98"/>
      <c r="AK27" s="50"/>
      <c r="AL27" s="98"/>
      <c r="AM27" s="50"/>
      <c r="AN27" s="99"/>
    </row>
    <row r="28" spans="1:41" ht="15" customHeight="1" x14ac:dyDescent="0.2">
      <c r="A28" s="78"/>
      <c r="B28" s="62" t="s">
        <v>25</v>
      </c>
      <c r="C28" s="63"/>
      <c r="D28" s="64"/>
      <c r="E28" s="15">
        <v>32</v>
      </c>
      <c r="F28" s="15">
        <v>2</v>
      </c>
      <c r="G28" s="15">
        <v>33</v>
      </c>
      <c r="H28" s="15">
        <v>3</v>
      </c>
      <c r="I28" s="15">
        <v>52</v>
      </c>
      <c r="J28" s="37"/>
      <c r="K28" s="65">
        <v>1.09375</v>
      </c>
      <c r="L28" s="65">
        <v>9.375E-2</v>
      </c>
      <c r="M28" s="65">
        <v>1.625</v>
      </c>
      <c r="N28" s="35">
        <v>0.3636061652936487</v>
      </c>
      <c r="O28" s="37"/>
      <c r="P28" s="66" t="s">
        <v>10</v>
      </c>
      <c r="Q28" s="67"/>
      <c r="R28" s="68" t="s">
        <v>62</v>
      </c>
      <c r="S28" s="68"/>
      <c r="T28" s="68"/>
      <c r="U28" s="68"/>
      <c r="V28" s="68"/>
      <c r="W28" s="68"/>
      <c r="X28" s="68"/>
      <c r="Y28" s="68"/>
      <c r="Z28" s="68"/>
      <c r="AA28" s="69" t="s">
        <v>61</v>
      </c>
      <c r="AB28" s="68"/>
      <c r="AC28" s="100"/>
      <c r="AD28" s="100" t="s">
        <v>63</v>
      </c>
      <c r="AE28" s="100"/>
      <c r="AF28" s="100"/>
      <c r="AG28" s="100"/>
      <c r="AH28" s="69"/>
      <c r="AI28" s="69"/>
      <c r="AJ28" s="100"/>
      <c r="AK28" s="69"/>
      <c r="AL28" s="100"/>
      <c r="AM28" s="69"/>
      <c r="AN28" s="101"/>
    </row>
    <row r="29" spans="1:41" ht="15" customHeight="1" x14ac:dyDescent="0.25">
      <c r="A29" s="78"/>
      <c r="B29" s="39"/>
      <c r="C29" s="39"/>
      <c r="D29" s="39"/>
      <c r="E29" s="39"/>
      <c r="F29" s="39"/>
      <c r="G29" s="39"/>
      <c r="H29" s="39"/>
      <c r="I29" s="39"/>
      <c r="J29" s="37"/>
      <c r="K29" s="39"/>
      <c r="L29" s="39"/>
      <c r="M29" s="39"/>
      <c r="N29" s="38"/>
      <c r="O29" s="37"/>
      <c r="P29" s="37"/>
      <c r="Q29" s="40"/>
      <c r="R29" s="37"/>
      <c r="S29" s="37"/>
      <c r="T29" s="19"/>
      <c r="U29" s="19"/>
      <c r="V29" s="19"/>
      <c r="W29" s="19"/>
      <c r="X29" s="70"/>
      <c r="Y29" s="37"/>
      <c r="Z29" s="37"/>
      <c r="AA29" s="37"/>
      <c r="AB29" s="37"/>
      <c r="AC29" s="19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</row>
    <row r="30" spans="1:41" ht="15" customHeight="1" x14ac:dyDescent="0.25">
      <c r="A30" s="78"/>
      <c r="B30" s="40" t="s">
        <v>51</v>
      </c>
      <c r="C30" s="40"/>
      <c r="D30" s="71" t="s">
        <v>52</v>
      </c>
      <c r="E30" s="40"/>
      <c r="F30" s="40"/>
      <c r="G30" s="40"/>
      <c r="H30" s="40"/>
      <c r="I30" s="40"/>
      <c r="J30" s="37"/>
      <c r="K30" s="40"/>
      <c r="L30" s="40"/>
      <c r="M30" s="40" t="s">
        <v>53</v>
      </c>
      <c r="N30" s="38"/>
      <c r="O30" s="37"/>
      <c r="P30" s="37"/>
      <c r="Q30" s="40"/>
      <c r="R30" s="37"/>
      <c r="S30" s="37"/>
      <c r="T30" s="40" t="s">
        <v>55</v>
      </c>
      <c r="U30" s="70"/>
      <c r="V30" s="37"/>
      <c r="W30" s="37"/>
      <c r="X30" s="37"/>
      <c r="Y30" s="37"/>
      <c r="Z30" s="37"/>
      <c r="AA30" s="40" t="s">
        <v>65</v>
      </c>
      <c r="AB30" s="37"/>
      <c r="AC30" s="19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</row>
    <row r="31" spans="1:41" ht="15" customHeight="1" x14ac:dyDescent="0.25">
      <c r="A31" s="78"/>
      <c r="B31" s="40"/>
      <c r="C31" s="40"/>
      <c r="D31" s="40" t="s">
        <v>59</v>
      </c>
      <c r="E31" s="40"/>
      <c r="F31" s="40"/>
      <c r="G31" s="40"/>
      <c r="H31" s="40"/>
      <c r="I31" s="40"/>
      <c r="J31" s="37"/>
      <c r="K31" s="40"/>
      <c r="L31" s="40"/>
      <c r="M31" s="40" t="s">
        <v>54</v>
      </c>
      <c r="N31" s="38"/>
      <c r="O31" s="37"/>
      <c r="P31" s="37"/>
      <c r="Q31" s="40"/>
      <c r="R31" s="37"/>
      <c r="S31" s="37"/>
      <c r="T31" s="40" t="s">
        <v>56</v>
      </c>
      <c r="U31" s="70"/>
      <c r="V31" s="37"/>
      <c r="W31" s="37"/>
      <c r="X31" s="37"/>
      <c r="Y31" s="37"/>
      <c r="Z31" s="37"/>
      <c r="AA31" s="37"/>
      <c r="AB31" s="37"/>
      <c r="AC31" s="19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</row>
    <row r="32" spans="1:41" ht="15" customHeight="1" x14ac:dyDescent="0.25">
      <c r="A32" s="7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19"/>
      <c r="U32" s="37"/>
      <c r="V32" s="40"/>
      <c r="W32" s="37"/>
      <c r="X32" s="37"/>
      <c r="Y32" s="19"/>
      <c r="Z32" s="19"/>
      <c r="AA32" s="19"/>
      <c r="AB32" s="19"/>
      <c r="AC32" s="70"/>
      <c r="AD32" s="70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 ht="15" customHeight="1" x14ac:dyDescent="0.25">
      <c r="A33" s="7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19"/>
      <c r="U33" s="37"/>
      <c r="V33" s="40"/>
      <c r="W33" s="37"/>
      <c r="X33" s="37"/>
      <c r="Y33" s="19"/>
      <c r="Z33" s="19"/>
      <c r="AA33" s="19"/>
      <c r="AB33" s="19"/>
      <c r="AC33" s="70"/>
      <c r="AD33" s="70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 ht="15" customHeight="1" x14ac:dyDescent="0.25">
      <c r="A34" s="7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40"/>
      <c r="W34" s="37"/>
      <c r="X34" s="37"/>
      <c r="Y34" s="19"/>
      <c r="Z34" s="19"/>
      <c r="AA34" s="19"/>
      <c r="AB34" s="19"/>
      <c r="AC34" s="70"/>
      <c r="AD34" s="70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 ht="15" customHeight="1" x14ac:dyDescent="0.25">
      <c r="A35" s="7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40"/>
      <c r="W35" s="37"/>
      <c r="X35" s="37"/>
      <c r="Y35" s="19"/>
      <c r="Z35" s="19"/>
      <c r="AA35" s="19"/>
      <c r="AB35" s="19"/>
      <c r="AC35" s="70"/>
      <c r="AD35" s="70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 ht="15" customHeight="1" x14ac:dyDescent="0.25">
      <c r="A36" s="7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40"/>
      <c r="W36" s="37"/>
      <c r="X36" s="37"/>
      <c r="Y36" s="19"/>
      <c r="Z36" s="19"/>
      <c r="AA36" s="19"/>
      <c r="AB36" s="19"/>
      <c r="AC36" s="70"/>
      <c r="AD36" s="70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 ht="15" customHeight="1" x14ac:dyDescent="0.25">
      <c r="A37" s="7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40"/>
      <c r="W37" s="37"/>
      <c r="X37" s="37"/>
      <c r="Y37" s="19"/>
      <c r="Z37" s="19"/>
      <c r="AA37" s="19"/>
      <c r="AB37" s="19"/>
      <c r="AC37" s="70"/>
      <c r="AD37" s="70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 ht="15" customHeight="1" x14ac:dyDescent="0.25">
      <c r="A38" s="7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40"/>
      <c r="W38" s="37"/>
      <c r="X38" s="37"/>
      <c r="Y38" s="19"/>
      <c r="Z38" s="19"/>
      <c r="AA38" s="19"/>
      <c r="AB38" s="19"/>
      <c r="AC38" s="70"/>
      <c r="AD38" s="70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ht="15" customHeight="1" x14ac:dyDescent="0.25">
      <c r="A39" s="7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40"/>
      <c r="W39" s="37"/>
      <c r="X39" s="37"/>
      <c r="Y39" s="19"/>
      <c r="Z39" s="19"/>
      <c r="AA39" s="19"/>
      <c r="AB39" s="19"/>
      <c r="AC39" s="70"/>
      <c r="AD39" s="70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 ht="15" customHeight="1" x14ac:dyDescent="0.25">
      <c r="A40" s="7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40"/>
      <c r="W40" s="37"/>
      <c r="X40" s="37"/>
      <c r="Y40" s="19"/>
      <c r="Z40" s="19"/>
      <c r="AA40" s="19"/>
      <c r="AB40" s="19"/>
      <c r="AC40" s="70"/>
      <c r="AD40" s="70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 ht="15" customHeight="1" x14ac:dyDescent="0.25">
      <c r="A41" s="7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40"/>
      <c r="W41" s="37"/>
      <c r="X41" s="37"/>
      <c r="Y41" s="19"/>
      <c r="Z41" s="19"/>
      <c r="AA41" s="19"/>
      <c r="AB41" s="19"/>
      <c r="AC41" s="70"/>
      <c r="AD41" s="70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 ht="15" customHeight="1" x14ac:dyDescent="0.25">
      <c r="A42" s="7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40"/>
      <c r="W42" s="37"/>
      <c r="X42" s="37"/>
      <c r="Y42" s="19"/>
      <c r="Z42" s="19"/>
      <c r="AA42" s="19"/>
      <c r="AB42" s="19"/>
      <c r="AC42" s="70"/>
      <c r="AD42" s="70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 ht="15" customHeight="1" x14ac:dyDescent="0.25">
      <c r="A43" s="7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40"/>
      <c r="W43" s="37"/>
      <c r="X43" s="37"/>
      <c r="Y43" s="19"/>
      <c r="Z43" s="19"/>
      <c r="AA43" s="19"/>
      <c r="AB43" s="19"/>
      <c r="AC43" s="70"/>
      <c r="AD43" s="70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 ht="15" customHeight="1" x14ac:dyDescent="0.25">
      <c r="A44" s="7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40"/>
      <c r="W44" s="37"/>
      <c r="X44" s="37"/>
      <c r="Y44" s="19"/>
      <c r="Z44" s="19"/>
      <c r="AA44" s="19"/>
      <c r="AB44" s="19"/>
      <c r="AC44" s="70"/>
      <c r="AD44" s="70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 ht="15" customHeight="1" x14ac:dyDescent="0.25">
      <c r="A45" s="7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40"/>
      <c r="W45" s="37"/>
      <c r="X45" s="37"/>
      <c r="Y45" s="19"/>
      <c r="Z45" s="19"/>
      <c r="AA45" s="19"/>
      <c r="AB45" s="19"/>
      <c r="AC45" s="70"/>
      <c r="AD45" s="70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 ht="15" customHeight="1" x14ac:dyDescent="0.25">
      <c r="A46" s="7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40"/>
      <c r="W46" s="37"/>
      <c r="X46" s="37"/>
      <c r="Y46" s="19"/>
      <c r="Z46" s="19"/>
      <c r="AA46" s="19"/>
      <c r="AB46" s="19"/>
      <c r="AC46" s="70"/>
      <c r="AD46" s="70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 ht="15" customHeight="1" x14ac:dyDescent="0.25">
      <c r="A47" s="7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40"/>
      <c r="W47" s="37"/>
      <c r="X47" s="37"/>
      <c r="Y47" s="19"/>
      <c r="Z47" s="19"/>
      <c r="AA47" s="19"/>
      <c r="AB47" s="19"/>
      <c r="AC47" s="70"/>
      <c r="AD47" s="70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 ht="15" customHeight="1" x14ac:dyDescent="0.25">
      <c r="A48" s="7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40"/>
      <c r="W48" s="37"/>
      <c r="X48" s="37"/>
      <c r="Y48" s="19"/>
      <c r="Z48" s="19"/>
      <c r="AA48" s="19"/>
      <c r="AB48" s="19"/>
      <c r="AC48" s="70"/>
      <c r="AD48" s="70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 ht="15" customHeight="1" x14ac:dyDescent="0.25">
      <c r="A49" s="7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40"/>
      <c r="W49" s="37"/>
      <c r="X49" s="37"/>
      <c r="Y49" s="19"/>
      <c r="Z49" s="19"/>
      <c r="AA49" s="19"/>
      <c r="AB49" s="19"/>
      <c r="AC49" s="70"/>
      <c r="AD49" s="70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 ht="15" customHeight="1" x14ac:dyDescent="0.25">
      <c r="A50" s="7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40"/>
      <c r="W50" s="37"/>
      <c r="X50" s="37"/>
      <c r="Y50" s="19"/>
      <c r="Z50" s="19"/>
      <c r="AA50" s="19"/>
      <c r="AB50" s="19"/>
      <c r="AC50" s="70"/>
      <c r="AD50" s="70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 ht="15" customHeight="1" x14ac:dyDescent="0.25">
      <c r="A51" s="7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40"/>
      <c r="W51" s="37"/>
      <c r="X51" s="37"/>
      <c r="Y51" s="19"/>
      <c r="Z51" s="19"/>
      <c r="AA51" s="19"/>
      <c r="AB51" s="19"/>
      <c r="AC51" s="70"/>
      <c r="AD51" s="70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 ht="15" customHeight="1" x14ac:dyDescent="0.25">
      <c r="A52" s="7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40"/>
      <c r="W52" s="37"/>
      <c r="X52" s="37"/>
      <c r="Y52" s="19"/>
      <c r="Z52" s="19"/>
      <c r="AA52" s="19"/>
      <c r="AB52" s="19"/>
      <c r="AC52" s="70"/>
      <c r="AD52" s="70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 ht="15" customHeight="1" x14ac:dyDescent="0.25">
      <c r="A53" s="7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U53" s="37"/>
      <c r="V53" s="40"/>
      <c r="W53" s="37"/>
      <c r="X53" s="37"/>
      <c r="Y53" s="19"/>
      <c r="Z53" s="19"/>
      <c r="AA53" s="19"/>
      <c r="AB53" s="19"/>
      <c r="AC53" s="70"/>
      <c r="AD53" s="70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 ht="15" customHeight="1" x14ac:dyDescent="0.25">
      <c r="A54" s="7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U54" s="37"/>
      <c r="V54" s="40"/>
      <c r="W54" s="37"/>
      <c r="X54" s="37"/>
      <c r="Y54" s="19"/>
      <c r="Z54" s="19"/>
      <c r="AA54" s="19"/>
      <c r="AB54" s="19"/>
      <c r="AC54" s="70"/>
      <c r="AD54" s="70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 ht="15" customHeight="1" x14ac:dyDescent="0.25">
      <c r="A55" s="7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U55" s="37"/>
      <c r="V55" s="40"/>
      <c r="W55" s="37"/>
      <c r="X55" s="37"/>
      <c r="Y55" s="19"/>
      <c r="Z55" s="19"/>
      <c r="AA55" s="19"/>
      <c r="AB55" s="19"/>
      <c r="AC55" s="70"/>
      <c r="AD55" s="70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 ht="15" customHeight="1" x14ac:dyDescent="0.25">
      <c r="A56" s="7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U56" s="37"/>
      <c r="V56" s="40"/>
      <c r="W56" s="37"/>
      <c r="X56" s="37"/>
      <c r="Y56" s="19"/>
      <c r="Z56" s="19"/>
      <c r="AA56" s="19"/>
      <c r="AB56" s="19"/>
      <c r="AC56" s="70"/>
      <c r="AD56" s="70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 ht="15" customHeight="1" x14ac:dyDescent="0.25">
      <c r="A57" s="7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U57" s="37"/>
      <c r="V57" s="40"/>
      <c r="W57" s="37"/>
      <c r="X57" s="37"/>
      <c r="Y57" s="19"/>
      <c r="Z57" s="19"/>
      <c r="AA57" s="19"/>
      <c r="AB57" s="19"/>
      <c r="AC57" s="70"/>
      <c r="AD57" s="70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 ht="15" customHeight="1" x14ac:dyDescent="0.25">
      <c r="A58" s="7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U58" s="37"/>
      <c r="V58" s="40"/>
      <c r="W58" s="37"/>
      <c r="X58" s="37"/>
      <c r="Y58" s="19"/>
      <c r="Z58" s="19"/>
      <c r="AA58" s="19"/>
      <c r="AB58" s="19"/>
      <c r="AC58" s="70"/>
      <c r="AD58" s="70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 ht="15" customHeight="1" x14ac:dyDescent="0.25">
      <c r="A59" s="7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U59" s="37"/>
      <c r="V59" s="40"/>
      <c r="W59" s="37"/>
      <c r="X59" s="37"/>
      <c r="Y59" s="19"/>
      <c r="Z59" s="19"/>
      <c r="AA59" s="19"/>
      <c r="AB59" s="19"/>
      <c r="AC59" s="70"/>
      <c r="AD59" s="70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 ht="15" customHeight="1" x14ac:dyDescent="0.25">
      <c r="A60" s="7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U60" s="37"/>
      <c r="V60" s="40"/>
      <c r="W60" s="37"/>
      <c r="X60" s="37"/>
      <c r="Y60" s="19"/>
      <c r="Z60" s="19"/>
      <c r="AA60" s="19"/>
      <c r="AB60" s="19"/>
      <c r="AC60" s="70"/>
      <c r="AD60" s="70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 ht="15" customHeight="1" x14ac:dyDescent="0.25">
      <c r="A61" s="7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U61" s="37"/>
      <c r="V61" s="40"/>
      <c r="W61" s="37"/>
      <c r="X61" s="37"/>
      <c r="Y61" s="19"/>
      <c r="Z61" s="19"/>
      <c r="AA61" s="19"/>
      <c r="AB61" s="19"/>
      <c r="AC61" s="70"/>
      <c r="AD61" s="70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 ht="15" customHeight="1" x14ac:dyDescent="0.25">
      <c r="A62" s="7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U62" s="37"/>
      <c r="V62" s="40"/>
      <c r="W62" s="37"/>
      <c r="X62" s="37"/>
      <c r="Y62" s="19"/>
      <c r="Z62" s="19"/>
      <c r="AA62" s="19"/>
      <c r="AB62" s="19"/>
      <c r="AC62" s="70"/>
      <c r="AD62" s="70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 ht="15" customHeight="1" x14ac:dyDescent="0.25">
      <c r="A63" s="7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U63" s="37"/>
      <c r="V63" s="40"/>
      <c r="W63" s="37"/>
      <c r="X63" s="37"/>
      <c r="Y63" s="19"/>
      <c r="Z63" s="19"/>
      <c r="AA63" s="19"/>
      <c r="AB63" s="19"/>
      <c r="AC63" s="70"/>
      <c r="AD63" s="70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 ht="15" customHeight="1" x14ac:dyDescent="0.25">
      <c r="A64" s="7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U64" s="37"/>
      <c r="V64" s="40"/>
      <c r="W64" s="37"/>
      <c r="X64" s="37"/>
      <c r="Y64" s="19"/>
      <c r="Z64" s="19"/>
      <c r="AA64" s="19"/>
      <c r="AB64" s="19"/>
      <c r="AC64" s="70"/>
      <c r="AD64" s="70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 ht="15" customHeight="1" x14ac:dyDescent="0.25">
      <c r="A65" s="7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"/>
      <c r="P65" s="2"/>
      <c r="Q65" s="2"/>
      <c r="R65" s="2"/>
      <c r="S65" s="2"/>
      <c r="T65" s="2"/>
      <c r="U65" s="37"/>
      <c r="V65" s="40"/>
      <c r="W65" s="37"/>
      <c r="X65" s="37"/>
      <c r="Y65" s="19"/>
      <c r="Z65" s="19"/>
      <c r="AA65" s="19"/>
      <c r="AB65" s="19"/>
      <c r="AC65" s="70"/>
      <c r="AD65" s="70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 ht="15" customHeight="1" x14ac:dyDescent="0.25">
      <c r="A66" s="7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"/>
      <c r="P66" s="2"/>
      <c r="Q66" s="2"/>
      <c r="R66" s="2"/>
      <c r="S66" s="2"/>
      <c r="T66" s="2"/>
      <c r="U66" s="37"/>
      <c r="V66" s="40"/>
      <c r="W66" s="37"/>
      <c r="X66" s="37"/>
      <c r="Y66" s="19"/>
      <c r="Z66" s="19"/>
      <c r="AA66" s="19"/>
      <c r="AB66" s="19"/>
      <c r="AC66" s="70"/>
      <c r="AD66" s="70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 ht="15" customHeight="1" x14ac:dyDescent="0.25">
      <c r="A67" s="7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"/>
      <c r="P67" s="2"/>
      <c r="Q67" s="2"/>
      <c r="R67" s="2"/>
      <c r="S67" s="2"/>
      <c r="T67" s="2"/>
      <c r="U67" s="37"/>
      <c r="V67" s="40"/>
      <c r="W67" s="37"/>
      <c r="X67" s="37"/>
      <c r="Y67" s="19"/>
      <c r="Z67" s="19"/>
      <c r="AA67" s="19"/>
      <c r="AB67" s="19"/>
      <c r="AC67" s="70"/>
      <c r="AD67" s="70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 ht="15" customHeight="1" x14ac:dyDescent="0.25">
      <c r="A68" s="7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"/>
      <c r="P68" s="2"/>
      <c r="Q68" s="2"/>
      <c r="R68" s="2"/>
      <c r="S68" s="2"/>
      <c r="T68" s="2"/>
      <c r="U68" s="37"/>
      <c r="V68" s="40"/>
      <c r="W68" s="37"/>
      <c r="X68" s="37"/>
      <c r="Y68" s="19"/>
      <c r="Z68" s="19"/>
      <c r="AA68" s="19"/>
      <c r="AB68" s="19"/>
      <c r="AC68" s="70"/>
      <c r="AD68" s="70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 ht="15" customHeight="1" x14ac:dyDescent="0.25">
      <c r="A69" s="7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"/>
      <c r="P69" s="2"/>
      <c r="Q69" s="2"/>
      <c r="R69" s="2"/>
      <c r="S69" s="2"/>
      <c r="T69" s="2"/>
      <c r="U69" s="37"/>
      <c r="V69" s="40"/>
      <c r="W69" s="37"/>
      <c r="X69" s="37"/>
      <c r="Y69" s="19"/>
      <c r="Z69" s="19"/>
      <c r="AA69" s="19"/>
      <c r="AB69" s="19"/>
      <c r="AC69" s="70"/>
      <c r="AD69" s="70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 ht="15" customHeight="1" x14ac:dyDescent="0.25">
      <c r="A70" s="7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"/>
      <c r="P70" s="2"/>
      <c r="Q70" s="2"/>
      <c r="R70" s="2"/>
      <c r="S70" s="2"/>
      <c r="T70" s="2"/>
      <c r="U70" s="37"/>
      <c r="V70" s="40"/>
      <c r="W70" s="37"/>
      <c r="X70" s="37"/>
      <c r="Y70" s="19"/>
      <c r="Z70" s="19"/>
      <c r="AA70" s="19"/>
      <c r="AB70" s="19"/>
      <c r="AC70" s="70"/>
      <c r="AD70" s="70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 ht="15" customHeight="1" x14ac:dyDescent="0.25">
      <c r="A71" s="7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"/>
      <c r="P71" s="2"/>
      <c r="Q71" s="2"/>
      <c r="R71" s="2"/>
      <c r="S71" s="2"/>
      <c r="T71" s="2"/>
      <c r="U71" s="37"/>
      <c r="V71" s="40"/>
      <c r="W71" s="37"/>
      <c r="X71" s="37"/>
      <c r="Y71" s="19"/>
      <c r="Z71" s="19"/>
      <c r="AA71" s="19"/>
      <c r="AB71" s="19"/>
      <c r="AC71" s="70"/>
      <c r="AD71" s="70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 ht="15" customHeight="1" x14ac:dyDescent="0.25">
      <c r="A72" s="7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"/>
      <c r="P72" s="2"/>
      <c r="Q72" s="2"/>
      <c r="R72" s="2"/>
      <c r="S72" s="2"/>
      <c r="T72" s="2"/>
      <c r="U72" s="37"/>
      <c r="V72" s="40"/>
      <c r="W72" s="37"/>
      <c r="X72" s="37"/>
      <c r="Y72" s="19"/>
      <c r="Z72" s="19"/>
      <c r="AA72" s="19"/>
      <c r="AB72" s="19"/>
      <c r="AC72" s="70"/>
      <c r="AD72" s="70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 ht="15" customHeight="1" x14ac:dyDescent="0.25">
      <c r="A73" s="7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"/>
      <c r="P73" s="2"/>
      <c r="Q73" s="2"/>
      <c r="R73" s="2"/>
      <c r="S73" s="2"/>
      <c r="T73" s="2"/>
      <c r="U73" s="37"/>
      <c r="V73" s="40"/>
      <c r="W73" s="37"/>
      <c r="X73" s="37"/>
      <c r="Y73" s="19"/>
      <c r="Z73" s="19"/>
      <c r="AA73" s="19"/>
      <c r="AB73" s="19"/>
      <c r="AC73" s="70"/>
      <c r="AD73" s="70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 ht="15" customHeight="1" x14ac:dyDescent="0.25">
      <c r="A74" s="7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"/>
      <c r="P74" s="2"/>
      <c r="Q74" s="2"/>
      <c r="R74" s="2"/>
      <c r="S74" s="2"/>
      <c r="T74" s="2"/>
      <c r="U74" s="37"/>
      <c r="V74" s="40"/>
      <c r="W74" s="37"/>
      <c r="X74" s="37"/>
      <c r="Y74" s="19"/>
      <c r="Z74" s="19"/>
      <c r="AA74" s="19"/>
      <c r="AB74" s="19"/>
      <c r="AC74" s="70"/>
      <c r="AD74" s="70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 ht="15" customHeight="1" x14ac:dyDescent="0.25">
      <c r="A75" s="7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"/>
      <c r="P75" s="2"/>
      <c r="Q75" s="2"/>
      <c r="R75" s="2"/>
      <c r="S75" s="2"/>
      <c r="T75" s="2"/>
      <c r="U75" s="37"/>
      <c r="V75" s="40"/>
      <c r="W75" s="37"/>
      <c r="X75" s="37"/>
      <c r="Y75" s="19"/>
      <c r="Z75" s="19"/>
      <c r="AA75" s="19"/>
      <c r="AB75" s="19"/>
      <c r="AC75" s="70"/>
      <c r="AD75" s="70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 ht="15" customHeight="1" x14ac:dyDescent="0.25">
      <c r="A76" s="7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"/>
      <c r="P76" s="2"/>
      <c r="Q76" s="2"/>
      <c r="R76" s="2"/>
      <c r="S76" s="2"/>
      <c r="T76" s="2"/>
      <c r="U76" s="37"/>
      <c r="V76" s="40"/>
      <c r="W76" s="37"/>
      <c r="X76" s="37"/>
      <c r="Y76" s="19"/>
      <c r="Z76" s="19"/>
      <c r="AA76" s="19"/>
      <c r="AB76" s="19"/>
      <c r="AC76" s="70"/>
      <c r="AD76" s="70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 ht="15" customHeight="1" x14ac:dyDescent="0.25">
      <c r="A77" s="7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"/>
      <c r="P77" s="2"/>
      <c r="Q77" s="2"/>
      <c r="R77" s="2"/>
      <c r="S77" s="2"/>
      <c r="T77" s="2"/>
      <c r="U77" s="37"/>
      <c r="V77" s="40"/>
      <c r="W77" s="37"/>
      <c r="X77" s="37"/>
      <c r="Y77" s="19"/>
      <c r="Z77" s="19"/>
      <c r="AA77" s="19"/>
      <c r="AB77" s="19"/>
      <c r="AC77" s="70"/>
      <c r="AD77" s="70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 ht="15" customHeight="1" x14ac:dyDescent="0.25">
      <c r="A78" s="7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"/>
      <c r="P78" s="2"/>
      <c r="Q78" s="2"/>
      <c r="R78" s="2"/>
      <c r="S78" s="2"/>
      <c r="T78" s="2"/>
      <c r="U78" s="37"/>
      <c r="V78" s="40"/>
      <c r="W78" s="37"/>
      <c r="X78" s="37"/>
      <c r="Y78" s="19"/>
      <c r="Z78" s="19"/>
      <c r="AA78" s="19"/>
      <c r="AB78" s="19"/>
      <c r="AC78" s="70"/>
      <c r="AD78" s="70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 ht="15" customHeight="1" x14ac:dyDescent="0.25">
      <c r="A79" s="7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"/>
      <c r="P79" s="2"/>
      <c r="Q79" s="2"/>
      <c r="R79" s="2"/>
      <c r="S79" s="2"/>
      <c r="T79" s="2"/>
      <c r="U79" s="37"/>
      <c r="V79" s="40"/>
      <c r="W79" s="37"/>
      <c r="X79" s="37"/>
      <c r="Y79" s="19"/>
      <c r="Z79" s="19"/>
      <c r="AA79" s="19"/>
      <c r="AB79" s="19"/>
      <c r="AC79" s="70"/>
      <c r="AD79" s="70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 ht="15" customHeight="1" x14ac:dyDescent="0.25">
      <c r="A80" s="7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"/>
      <c r="P80" s="2"/>
      <c r="Q80" s="2"/>
      <c r="R80" s="2"/>
      <c r="S80" s="2"/>
      <c r="T80" s="2"/>
      <c r="U80" s="37"/>
      <c r="V80" s="40"/>
      <c r="W80" s="37"/>
      <c r="X80" s="37"/>
      <c r="Y80" s="19"/>
      <c r="Z80" s="19"/>
      <c r="AA80" s="19"/>
      <c r="AB80" s="19"/>
      <c r="AC80" s="70"/>
      <c r="AD80" s="70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 ht="15" customHeight="1" x14ac:dyDescent="0.25">
      <c r="A81" s="7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"/>
      <c r="P81" s="2"/>
      <c r="Q81" s="2"/>
      <c r="R81" s="2"/>
      <c r="S81" s="2"/>
      <c r="T81" s="2"/>
      <c r="U81" s="37"/>
      <c r="V81" s="40"/>
      <c r="W81" s="37"/>
      <c r="X81" s="37"/>
      <c r="Y81" s="19"/>
      <c r="Z81" s="19"/>
      <c r="AA81" s="19"/>
      <c r="AB81" s="19"/>
      <c r="AC81" s="70"/>
      <c r="AD81" s="70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 ht="15" customHeight="1" x14ac:dyDescent="0.25">
      <c r="A82" s="7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"/>
      <c r="P82" s="2"/>
      <c r="Q82" s="2"/>
      <c r="R82" s="2"/>
      <c r="S82" s="2"/>
      <c r="T82" s="2"/>
      <c r="U82" s="37"/>
      <c r="V82" s="40"/>
      <c r="W82" s="37"/>
      <c r="X82" s="37"/>
      <c r="Y82" s="19"/>
      <c r="Z82" s="19"/>
      <c r="AA82" s="19"/>
      <c r="AB82" s="19"/>
      <c r="AC82" s="70"/>
      <c r="AD82" s="70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 ht="15" customHeight="1" x14ac:dyDescent="0.25">
      <c r="A83" s="7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"/>
      <c r="P83" s="2"/>
      <c r="Q83" s="2"/>
      <c r="R83" s="2"/>
      <c r="S83" s="2"/>
      <c r="T83" s="2"/>
      <c r="U83" s="37"/>
      <c r="V83" s="40"/>
      <c r="W83" s="37"/>
      <c r="X83" s="37"/>
      <c r="Y83" s="19"/>
      <c r="Z83" s="19"/>
      <c r="AA83" s="19"/>
      <c r="AB83" s="19"/>
      <c r="AC83" s="70"/>
      <c r="AD83" s="70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 ht="15" customHeight="1" x14ac:dyDescent="0.25">
      <c r="A84" s="7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"/>
      <c r="P84" s="2"/>
      <c r="Q84" s="2"/>
      <c r="R84" s="2"/>
      <c r="S84" s="2"/>
      <c r="T84" s="2"/>
      <c r="U84" s="37"/>
      <c r="V84" s="40"/>
      <c r="W84" s="37"/>
      <c r="X84" s="37"/>
      <c r="Y84" s="19"/>
      <c r="Z84" s="19"/>
      <c r="AA84" s="19"/>
      <c r="AB84" s="19"/>
      <c r="AC84" s="70"/>
      <c r="AD84" s="70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 ht="15" customHeight="1" x14ac:dyDescent="0.25">
      <c r="A85" s="7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"/>
      <c r="P85" s="2"/>
      <c r="Q85" s="2"/>
      <c r="R85" s="2"/>
      <c r="S85" s="2"/>
      <c r="T85" s="2"/>
      <c r="U85" s="37"/>
      <c r="V85" s="40"/>
      <c r="W85" s="37"/>
      <c r="X85" s="37"/>
      <c r="Y85" s="19"/>
      <c r="Z85" s="19"/>
      <c r="AA85" s="19"/>
      <c r="AB85" s="19"/>
      <c r="AC85" s="70"/>
      <c r="AD85" s="70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 ht="15" customHeight="1" x14ac:dyDescent="0.25">
      <c r="A86" s="7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"/>
      <c r="P86" s="2"/>
      <c r="Q86" s="2"/>
      <c r="R86" s="2"/>
      <c r="S86" s="2"/>
      <c r="T86" s="2"/>
      <c r="U86" s="37"/>
      <c r="V86" s="40"/>
      <c r="W86" s="37"/>
      <c r="X86" s="37"/>
      <c r="Y86" s="19"/>
      <c r="Z86" s="19"/>
      <c r="AA86" s="19"/>
      <c r="AB86" s="19"/>
      <c r="AC86" s="70"/>
      <c r="AD86" s="70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 ht="15" customHeight="1" x14ac:dyDescent="0.25">
      <c r="A87" s="7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"/>
      <c r="P87" s="2"/>
      <c r="Q87" s="2"/>
      <c r="R87" s="2"/>
      <c r="S87" s="2"/>
      <c r="T87" s="2"/>
      <c r="U87" s="37"/>
      <c r="V87" s="40"/>
      <c r="W87" s="37"/>
      <c r="X87" s="37"/>
      <c r="Y87" s="19"/>
      <c r="Z87" s="19"/>
      <c r="AA87" s="19"/>
      <c r="AB87" s="19"/>
      <c r="AC87" s="70"/>
      <c r="AD87" s="70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 ht="15" customHeight="1" x14ac:dyDescent="0.25">
      <c r="A88" s="7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"/>
      <c r="P88" s="2"/>
      <c r="Q88" s="2"/>
      <c r="R88" s="2"/>
      <c r="S88" s="2"/>
      <c r="T88" s="2"/>
      <c r="U88" s="37"/>
      <c r="V88" s="40"/>
      <c r="W88" s="37"/>
      <c r="X88" s="37"/>
      <c r="Y88" s="19"/>
      <c r="Z88" s="19"/>
      <c r="AA88" s="19"/>
      <c r="AB88" s="19"/>
      <c r="AC88" s="70"/>
      <c r="AD88" s="70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 ht="15" customHeight="1" x14ac:dyDescent="0.25">
      <c r="A89" s="7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"/>
      <c r="P89" s="2"/>
      <c r="Q89" s="2"/>
      <c r="R89" s="2"/>
      <c r="S89" s="2"/>
      <c r="T89" s="2"/>
      <c r="U89" s="37"/>
      <c r="V89" s="40"/>
      <c r="W89" s="37"/>
      <c r="X89" s="37"/>
      <c r="Y89" s="19"/>
      <c r="Z89" s="19"/>
      <c r="AA89" s="19"/>
      <c r="AB89" s="19"/>
      <c r="AC89" s="70"/>
      <c r="AD89" s="70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 ht="15" customHeight="1" x14ac:dyDescent="0.25">
      <c r="A90" s="7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"/>
      <c r="P90" s="2"/>
      <c r="Q90" s="2"/>
      <c r="R90" s="2"/>
      <c r="S90" s="2"/>
      <c r="T90" s="2"/>
      <c r="U90" s="37"/>
      <c r="V90" s="40"/>
      <c r="W90" s="37"/>
      <c r="X90" s="37"/>
      <c r="Y90" s="19"/>
      <c r="Z90" s="19"/>
      <c r="AA90" s="19"/>
      <c r="AB90" s="19"/>
      <c r="AC90" s="70"/>
      <c r="AD90" s="70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 ht="15" customHeight="1" x14ac:dyDescent="0.25">
      <c r="A91" s="7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"/>
      <c r="P91" s="2"/>
      <c r="Q91" s="2"/>
      <c r="R91" s="2"/>
      <c r="S91" s="2"/>
      <c r="T91" s="2"/>
      <c r="U91" s="37"/>
      <c r="V91" s="40"/>
      <c r="W91" s="37"/>
      <c r="X91" s="37"/>
      <c r="Y91" s="19"/>
      <c r="Z91" s="19"/>
      <c r="AA91" s="19"/>
      <c r="AB91" s="19"/>
      <c r="AC91" s="70"/>
      <c r="AD91" s="70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 ht="15" customHeight="1" x14ac:dyDescent="0.25">
      <c r="A92" s="7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"/>
      <c r="P92" s="2"/>
      <c r="Q92" s="2"/>
      <c r="R92" s="2"/>
      <c r="S92" s="2"/>
      <c r="T92" s="2"/>
      <c r="U92" s="37"/>
      <c r="V92" s="40"/>
      <c r="W92" s="37"/>
      <c r="X92" s="37"/>
      <c r="Y92" s="19"/>
      <c r="Z92" s="19"/>
      <c r="AA92" s="19"/>
      <c r="AB92" s="19"/>
      <c r="AC92" s="70"/>
      <c r="AD92" s="70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 ht="15" customHeight="1" x14ac:dyDescent="0.25">
      <c r="A93" s="7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"/>
      <c r="P93" s="2"/>
      <c r="Q93" s="2"/>
      <c r="R93" s="2"/>
      <c r="S93" s="2"/>
      <c r="T93" s="2"/>
      <c r="U93" s="37"/>
      <c r="V93" s="40"/>
      <c r="W93" s="37"/>
      <c r="X93" s="37"/>
      <c r="Y93" s="19"/>
      <c r="Z93" s="19"/>
      <c r="AA93" s="19"/>
      <c r="AB93" s="19"/>
      <c r="AC93" s="70"/>
      <c r="AD93" s="70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 ht="15" customHeight="1" x14ac:dyDescent="0.25">
      <c r="A94" s="7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"/>
      <c r="P94" s="2"/>
      <c r="Q94" s="2"/>
      <c r="R94" s="2"/>
      <c r="S94" s="2"/>
      <c r="T94" s="2"/>
      <c r="U94" s="37"/>
      <c r="V94" s="40"/>
      <c r="W94" s="37"/>
      <c r="X94" s="37"/>
      <c r="Y94" s="19"/>
      <c r="Z94" s="19"/>
      <c r="AA94" s="19"/>
      <c r="AB94" s="19"/>
      <c r="AC94" s="70"/>
      <c r="AD94" s="70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 ht="15" customHeight="1" x14ac:dyDescent="0.25">
      <c r="A95" s="7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"/>
      <c r="P95" s="2"/>
      <c r="Q95" s="2"/>
      <c r="R95" s="2"/>
      <c r="S95" s="2"/>
      <c r="T95" s="2"/>
      <c r="U95" s="37"/>
      <c r="V95" s="40"/>
      <c r="W95" s="37"/>
      <c r="X95" s="37"/>
      <c r="Y95" s="19"/>
      <c r="Z95" s="19"/>
      <c r="AA95" s="19"/>
      <c r="AB95" s="19"/>
      <c r="AC95" s="70"/>
      <c r="AD95" s="70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 ht="15" customHeight="1" x14ac:dyDescent="0.25">
      <c r="A96" s="7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"/>
      <c r="P96" s="2"/>
      <c r="Q96" s="2"/>
      <c r="R96" s="2"/>
      <c r="S96" s="2"/>
      <c r="T96" s="2"/>
      <c r="U96" s="37"/>
      <c r="V96" s="40"/>
      <c r="W96" s="37"/>
      <c r="X96" s="37"/>
      <c r="Y96" s="19"/>
      <c r="Z96" s="19"/>
      <c r="AA96" s="19"/>
      <c r="AB96" s="19"/>
      <c r="AC96" s="70"/>
      <c r="AD96" s="70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 ht="15" customHeight="1" x14ac:dyDescent="0.25">
      <c r="A97" s="7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"/>
      <c r="P97" s="2"/>
      <c r="Q97" s="2"/>
      <c r="R97" s="2"/>
      <c r="S97" s="2"/>
      <c r="T97" s="2"/>
      <c r="U97" s="37"/>
      <c r="V97" s="40"/>
      <c r="W97" s="37"/>
      <c r="X97" s="37"/>
      <c r="Y97" s="19"/>
      <c r="Z97" s="19"/>
      <c r="AA97" s="19"/>
      <c r="AB97" s="19"/>
      <c r="AC97" s="70"/>
      <c r="AD97" s="70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 ht="15" customHeight="1" x14ac:dyDescent="0.25">
      <c r="A98" s="7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"/>
      <c r="P98" s="2"/>
      <c r="Q98" s="2"/>
      <c r="R98" s="2"/>
      <c r="S98" s="2"/>
      <c r="T98" s="2"/>
      <c r="U98" s="37"/>
      <c r="V98" s="40"/>
      <c r="W98" s="37"/>
      <c r="X98" s="37"/>
      <c r="Y98" s="19"/>
      <c r="Z98" s="19"/>
      <c r="AA98" s="19"/>
      <c r="AB98" s="19"/>
      <c r="AC98" s="70"/>
      <c r="AD98" s="70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 ht="15" customHeight="1" x14ac:dyDescent="0.25">
      <c r="A99" s="7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"/>
      <c r="P99" s="2"/>
      <c r="Q99" s="2"/>
      <c r="R99" s="2"/>
      <c r="S99" s="2"/>
      <c r="T99" s="2"/>
      <c r="U99" s="37"/>
      <c r="V99" s="40"/>
      <c r="W99" s="37"/>
      <c r="X99" s="37"/>
      <c r="Y99" s="19"/>
      <c r="Z99" s="19"/>
      <c r="AA99" s="19"/>
      <c r="AB99" s="19"/>
      <c r="AC99" s="70"/>
      <c r="AD99" s="70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 ht="15" customHeight="1" x14ac:dyDescent="0.25">
      <c r="A100" s="7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"/>
      <c r="P100" s="2"/>
      <c r="Q100" s="2"/>
      <c r="R100" s="2"/>
      <c r="S100" s="2"/>
      <c r="T100" s="2"/>
      <c r="U100" s="37"/>
      <c r="V100" s="40"/>
      <c r="W100" s="37"/>
      <c r="X100" s="37"/>
      <c r="Y100" s="19"/>
      <c r="Z100" s="19"/>
      <c r="AA100" s="19"/>
      <c r="AB100" s="19"/>
      <c r="AC100" s="70"/>
      <c r="AD100" s="70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 ht="15" customHeight="1" x14ac:dyDescent="0.25">
      <c r="A101" s="7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"/>
      <c r="P101" s="2"/>
      <c r="Q101" s="2"/>
      <c r="R101" s="2"/>
      <c r="S101" s="2"/>
      <c r="T101" s="2"/>
      <c r="U101" s="37"/>
      <c r="V101" s="40"/>
      <c r="W101" s="37"/>
      <c r="X101" s="37"/>
      <c r="Y101" s="19"/>
      <c r="Z101" s="19"/>
      <c r="AA101" s="19"/>
      <c r="AB101" s="19"/>
      <c r="AC101" s="70"/>
      <c r="AD101" s="70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 ht="15" customHeight="1" x14ac:dyDescent="0.25">
      <c r="A102" s="7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"/>
      <c r="P102" s="2"/>
      <c r="Q102" s="2"/>
      <c r="R102" s="2"/>
      <c r="S102" s="2"/>
      <c r="T102" s="2"/>
      <c r="U102" s="37"/>
      <c r="V102" s="40"/>
      <c r="W102" s="37"/>
      <c r="X102" s="37"/>
      <c r="Y102" s="19"/>
      <c r="Z102" s="19"/>
      <c r="AA102" s="19"/>
      <c r="AB102" s="19"/>
      <c r="AC102" s="70"/>
      <c r="AD102" s="70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 ht="15" customHeight="1" x14ac:dyDescent="0.25">
      <c r="A103" s="7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"/>
      <c r="P103" s="2"/>
      <c r="Q103" s="2"/>
      <c r="R103" s="2"/>
      <c r="S103" s="2"/>
      <c r="T103" s="2"/>
      <c r="U103" s="37"/>
      <c r="V103" s="40"/>
      <c r="W103" s="37"/>
      <c r="X103" s="37"/>
      <c r="Y103" s="19"/>
      <c r="Z103" s="19"/>
      <c r="AA103" s="19"/>
      <c r="AB103" s="19"/>
      <c r="AC103" s="70"/>
      <c r="AD103" s="70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 ht="15" customHeight="1" x14ac:dyDescent="0.25">
      <c r="A104" s="7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"/>
      <c r="P104" s="2"/>
      <c r="Q104" s="2"/>
      <c r="R104" s="2"/>
      <c r="S104" s="2"/>
      <c r="T104" s="2"/>
      <c r="U104" s="37"/>
      <c r="V104" s="40"/>
      <c r="W104" s="37"/>
      <c r="X104" s="37"/>
      <c r="Y104" s="19"/>
      <c r="Z104" s="19"/>
      <c r="AA104" s="19"/>
      <c r="AB104" s="19"/>
      <c r="AC104" s="70"/>
      <c r="AD104" s="70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 ht="15" customHeight="1" x14ac:dyDescent="0.25">
      <c r="A105" s="7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"/>
      <c r="P105" s="2"/>
      <c r="Q105" s="2"/>
      <c r="R105" s="2"/>
      <c r="S105" s="2"/>
      <c r="T105" s="2"/>
      <c r="U105" s="37"/>
      <c r="V105" s="40"/>
      <c r="W105" s="37"/>
      <c r="X105" s="37"/>
      <c r="Y105" s="19"/>
      <c r="Z105" s="19"/>
      <c r="AA105" s="19"/>
      <c r="AB105" s="19"/>
      <c r="AC105" s="70"/>
      <c r="AD105" s="70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 ht="15" customHeight="1" x14ac:dyDescent="0.25">
      <c r="A106" s="7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"/>
      <c r="P106" s="2"/>
      <c r="Q106" s="2"/>
      <c r="R106" s="2"/>
      <c r="S106" s="2"/>
      <c r="T106" s="2"/>
      <c r="U106" s="37"/>
      <c r="V106" s="40"/>
      <c r="W106" s="37"/>
      <c r="X106" s="37"/>
      <c r="Y106" s="19"/>
      <c r="Z106" s="19"/>
      <c r="AA106" s="19"/>
      <c r="AB106" s="19"/>
      <c r="AC106" s="70"/>
      <c r="AD106" s="70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 ht="15" customHeight="1" x14ac:dyDescent="0.25">
      <c r="A107" s="7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"/>
      <c r="P107" s="2"/>
      <c r="Q107" s="2"/>
      <c r="R107" s="2"/>
      <c r="S107" s="2"/>
      <c r="T107" s="2"/>
      <c r="U107" s="37"/>
      <c r="V107" s="40"/>
      <c r="W107" s="37"/>
      <c r="X107" s="37"/>
      <c r="Y107" s="19"/>
      <c r="Z107" s="19"/>
      <c r="AA107" s="19"/>
      <c r="AB107" s="19"/>
      <c r="AC107" s="70"/>
      <c r="AD107" s="70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 ht="15" customHeight="1" x14ac:dyDescent="0.25">
      <c r="A108" s="7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"/>
      <c r="P108" s="2"/>
      <c r="Q108" s="2"/>
      <c r="R108" s="2"/>
      <c r="S108" s="2"/>
      <c r="T108" s="2"/>
      <c r="U108" s="37"/>
      <c r="V108" s="40"/>
      <c r="W108" s="37"/>
      <c r="X108" s="37"/>
      <c r="Y108" s="19"/>
      <c r="Z108" s="19"/>
      <c r="AA108" s="19"/>
      <c r="AB108" s="19"/>
      <c r="AC108" s="70"/>
      <c r="AD108" s="70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 ht="15" customHeight="1" x14ac:dyDescent="0.25">
      <c r="A109" s="7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"/>
      <c r="P109" s="2"/>
      <c r="Q109" s="2"/>
      <c r="R109" s="2"/>
      <c r="S109" s="2"/>
      <c r="T109" s="2"/>
      <c r="U109" s="37"/>
      <c r="V109" s="40"/>
      <c r="W109" s="37"/>
      <c r="X109" s="37"/>
      <c r="Y109" s="19"/>
      <c r="Z109" s="19"/>
      <c r="AA109" s="19"/>
      <c r="AB109" s="19"/>
      <c r="AC109" s="70"/>
      <c r="AD109" s="70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 ht="15" customHeight="1" x14ac:dyDescent="0.25">
      <c r="A110" s="7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"/>
      <c r="P110" s="2"/>
      <c r="Q110" s="2"/>
      <c r="R110" s="2"/>
      <c r="S110" s="2"/>
      <c r="T110" s="2"/>
      <c r="U110" s="37"/>
      <c r="V110" s="40"/>
      <c r="W110" s="37"/>
      <c r="X110" s="37"/>
      <c r="Y110" s="19"/>
      <c r="Z110" s="19"/>
      <c r="AA110" s="19"/>
      <c r="AB110" s="19"/>
      <c r="AC110" s="70"/>
      <c r="AD110" s="70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 ht="15" customHeight="1" x14ac:dyDescent="0.25">
      <c r="A111" s="7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"/>
      <c r="P111" s="2"/>
      <c r="Q111" s="2"/>
      <c r="R111" s="2"/>
      <c r="S111" s="2"/>
      <c r="T111" s="2"/>
      <c r="U111" s="37"/>
      <c r="V111" s="40"/>
      <c r="W111" s="37"/>
      <c r="X111" s="37"/>
      <c r="Y111" s="19"/>
      <c r="Z111" s="19"/>
      <c r="AA111" s="19"/>
      <c r="AB111" s="19"/>
      <c r="AC111" s="70"/>
      <c r="AD111" s="70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 ht="15" customHeight="1" x14ac:dyDescent="0.25">
      <c r="A112" s="7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"/>
      <c r="P112" s="2"/>
      <c r="Q112" s="2"/>
      <c r="R112" s="2"/>
      <c r="S112" s="2"/>
      <c r="T112" s="2"/>
      <c r="U112" s="37"/>
      <c r="V112" s="40"/>
      <c r="W112" s="37"/>
      <c r="X112" s="37"/>
      <c r="Y112" s="19"/>
      <c r="Z112" s="19"/>
      <c r="AA112" s="19"/>
      <c r="AB112" s="19"/>
      <c r="AC112" s="70"/>
      <c r="AD112" s="70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 ht="15" customHeight="1" x14ac:dyDescent="0.25">
      <c r="A113" s="7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"/>
      <c r="P113" s="2"/>
      <c r="Q113" s="2"/>
      <c r="R113" s="2"/>
      <c r="S113" s="2"/>
      <c r="T113" s="2"/>
      <c r="U113" s="37"/>
      <c r="V113" s="40"/>
      <c r="W113" s="37"/>
      <c r="X113" s="37"/>
      <c r="Y113" s="19"/>
      <c r="Z113" s="19"/>
      <c r="AA113" s="19"/>
      <c r="AB113" s="19"/>
      <c r="AC113" s="70"/>
      <c r="AD113" s="70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 ht="15" customHeight="1" x14ac:dyDescent="0.25">
      <c r="A114" s="7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"/>
      <c r="P114" s="2"/>
      <c r="Q114" s="2"/>
      <c r="R114" s="2"/>
      <c r="S114" s="2"/>
      <c r="T114" s="2"/>
      <c r="U114" s="37"/>
      <c r="V114" s="40"/>
      <c r="W114" s="37"/>
      <c r="X114" s="37"/>
      <c r="Y114" s="19"/>
      <c r="Z114" s="19"/>
      <c r="AA114" s="19"/>
      <c r="AB114" s="19"/>
      <c r="AC114" s="70"/>
      <c r="AD114" s="70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 ht="15" customHeight="1" x14ac:dyDescent="0.25">
      <c r="A115" s="7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"/>
      <c r="P115" s="2"/>
      <c r="Q115" s="2"/>
      <c r="R115" s="2"/>
      <c r="S115" s="2"/>
      <c r="T115" s="2"/>
      <c r="U115" s="37"/>
      <c r="V115" s="40"/>
      <c r="W115" s="37"/>
      <c r="X115" s="37"/>
      <c r="Y115" s="19"/>
      <c r="Z115" s="19"/>
      <c r="AA115" s="19"/>
      <c r="AB115" s="19"/>
      <c r="AC115" s="70"/>
      <c r="AD115" s="70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 ht="15" customHeight="1" x14ac:dyDescent="0.25">
      <c r="A116" s="7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"/>
      <c r="P116" s="2"/>
      <c r="Q116" s="2"/>
      <c r="R116" s="2"/>
      <c r="S116" s="2"/>
      <c r="T116" s="2"/>
      <c r="U116" s="37"/>
      <c r="V116" s="40"/>
      <c r="W116" s="37"/>
      <c r="X116" s="37"/>
      <c r="Y116" s="19"/>
      <c r="Z116" s="19"/>
      <c r="AA116" s="19"/>
      <c r="AB116" s="19"/>
      <c r="AC116" s="70"/>
      <c r="AD116" s="70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 ht="15" customHeight="1" x14ac:dyDescent="0.25">
      <c r="A117" s="7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"/>
      <c r="P117" s="2"/>
      <c r="Q117" s="2"/>
      <c r="R117" s="2"/>
      <c r="S117" s="2"/>
      <c r="T117" s="2"/>
      <c r="U117" s="37"/>
      <c r="V117" s="40"/>
      <c r="W117" s="37"/>
      <c r="X117" s="37"/>
      <c r="Y117" s="19"/>
      <c r="Z117" s="19"/>
      <c r="AA117" s="19"/>
      <c r="AB117" s="19"/>
      <c r="AC117" s="70"/>
      <c r="AD117" s="70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 ht="15" customHeight="1" x14ac:dyDescent="0.25">
      <c r="A118" s="7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"/>
      <c r="P118" s="2"/>
      <c r="Q118" s="2"/>
      <c r="R118" s="2"/>
      <c r="S118" s="2"/>
      <c r="T118" s="2"/>
      <c r="U118" s="37"/>
      <c r="V118" s="40"/>
      <c r="W118" s="37"/>
      <c r="X118" s="37"/>
      <c r="Y118" s="19"/>
      <c r="Z118" s="19"/>
      <c r="AA118" s="19"/>
      <c r="AB118" s="19"/>
      <c r="AC118" s="70"/>
      <c r="AD118" s="70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 ht="15" customHeight="1" x14ac:dyDescent="0.25">
      <c r="A119" s="7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"/>
      <c r="P119" s="2"/>
      <c r="Q119" s="2"/>
      <c r="R119" s="2"/>
      <c r="S119" s="2"/>
      <c r="T119" s="2"/>
      <c r="U119" s="37"/>
      <c r="V119" s="40"/>
      <c r="W119" s="37"/>
      <c r="X119" s="37"/>
      <c r="Y119" s="19"/>
      <c r="Z119" s="19"/>
      <c r="AA119" s="19"/>
      <c r="AB119" s="19"/>
      <c r="AC119" s="70"/>
      <c r="AD119" s="70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 ht="15" customHeight="1" x14ac:dyDescent="0.25">
      <c r="A120" s="7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"/>
      <c r="P120" s="2"/>
      <c r="Q120" s="2"/>
      <c r="R120" s="2"/>
      <c r="S120" s="2"/>
      <c r="T120" s="2"/>
      <c r="U120" s="37"/>
      <c r="V120" s="40"/>
      <c r="W120" s="37"/>
      <c r="X120" s="37"/>
      <c r="Y120" s="19"/>
      <c r="Z120" s="19"/>
      <c r="AA120" s="19"/>
      <c r="AB120" s="19"/>
      <c r="AC120" s="70"/>
      <c r="AD120" s="70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 ht="15" customHeight="1" x14ac:dyDescent="0.25">
      <c r="A121" s="7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"/>
      <c r="P121" s="2"/>
      <c r="Q121" s="2"/>
      <c r="R121" s="2"/>
      <c r="S121" s="2"/>
      <c r="T121" s="2"/>
      <c r="U121" s="37"/>
      <c r="V121" s="40"/>
      <c r="W121" s="37"/>
      <c r="X121" s="37"/>
      <c r="Y121" s="19"/>
      <c r="Z121" s="19"/>
      <c r="AA121" s="19"/>
      <c r="AB121" s="19"/>
      <c r="AC121" s="70"/>
      <c r="AD121" s="70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 ht="15" customHeight="1" x14ac:dyDescent="0.25">
      <c r="A122" s="7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"/>
      <c r="P122" s="2"/>
      <c r="Q122" s="2"/>
      <c r="R122" s="2"/>
      <c r="S122" s="2"/>
      <c r="T122" s="2"/>
      <c r="U122" s="37"/>
      <c r="V122" s="40"/>
      <c r="W122" s="37"/>
      <c r="X122" s="37"/>
      <c r="Y122" s="19"/>
      <c r="Z122" s="19"/>
      <c r="AA122" s="19"/>
      <c r="AB122" s="19"/>
      <c r="AC122" s="70"/>
      <c r="AD122" s="70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 ht="15" customHeight="1" x14ac:dyDescent="0.25">
      <c r="A123" s="7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"/>
      <c r="P123" s="2"/>
      <c r="Q123" s="2"/>
      <c r="R123" s="2"/>
      <c r="S123" s="2"/>
      <c r="T123" s="2"/>
      <c r="U123" s="37"/>
      <c r="V123" s="40"/>
      <c r="W123" s="37"/>
      <c r="X123" s="37"/>
      <c r="Y123" s="19"/>
      <c r="Z123" s="19"/>
      <c r="AA123" s="19"/>
      <c r="AB123" s="19"/>
      <c r="AC123" s="70"/>
      <c r="AD123" s="70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 ht="15" customHeight="1" x14ac:dyDescent="0.25">
      <c r="A124" s="7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"/>
      <c r="P124" s="2"/>
      <c r="Q124" s="2"/>
      <c r="R124" s="2"/>
      <c r="S124" s="2"/>
      <c r="T124" s="2"/>
      <c r="U124" s="37"/>
      <c r="V124" s="40"/>
      <c r="W124" s="37"/>
      <c r="X124" s="37"/>
      <c r="Y124" s="19"/>
      <c r="Z124" s="19"/>
      <c r="AA124" s="19"/>
      <c r="AB124" s="19"/>
      <c r="AC124" s="70"/>
      <c r="AD124" s="70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 ht="15" customHeight="1" x14ac:dyDescent="0.25">
      <c r="A125" s="7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"/>
      <c r="P125" s="2"/>
      <c r="Q125" s="2"/>
      <c r="R125" s="2"/>
      <c r="S125" s="2"/>
      <c r="T125" s="2"/>
      <c r="U125" s="37"/>
      <c r="V125" s="40"/>
      <c r="W125" s="37"/>
      <c r="X125" s="37"/>
      <c r="Y125" s="19"/>
      <c r="Z125" s="19"/>
      <c r="AA125" s="19"/>
      <c r="AB125" s="19"/>
      <c r="AC125" s="70"/>
      <c r="AD125" s="70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 ht="15" customHeight="1" x14ac:dyDescent="0.25">
      <c r="A126" s="7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"/>
      <c r="P126" s="2"/>
      <c r="Q126" s="2"/>
      <c r="R126" s="2"/>
      <c r="S126" s="2"/>
      <c r="T126" s="2"/>
      <c r="U126" s="37"/>
      <c r="V126" s="40"/>
      <c r="W126" s="37"/>
      <c r="X126" s="37"/>
      <c r="Y126" s="19"/>
      <c r="Z126" s="19"/>
      <c r="AA126" s="19"/>
      <c r="AB126" s="19"/>
      <c r="AC126" s="70"/>
      <c r="AD126" s="70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 ht="15" customHeight="1" x14ac:dyDescent="0.25">
      <c r="A127" s="7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"/>
      <c r="P127" s="2"/>
      <c r="Q127" s="2"/>
      <c r="R127" s="2"/>
      <c r="S127" s="2"/>
      <c r="T127" s="2"/>
      <c r="U127" s="37"/>
      <c r="V127" s="40"/>
      <c r="W127" s="37"/>
      <c r="X127" s="37"/>
      <c r="Y127" s="19"/>
      <c r="Z127" s="19"/>
      <c r="AA127" s="19"/>
      <c r="AB127" s="19"/>
      <c r="AC127" s="70"/>
      <c r="AD127" s="70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 ht="15" customHeight="1" x14ac:dyDescent="0.25">
      <c r="A128" s="7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"/>
      <c r="P128" s="2"/>
      <c r="Q128" s="2"/>
      <c r="R128" s="2"/>
      <c r="S128" s="2"/>
      <c r="T128" s="2"/>
      <c r="U128" s="37"/>
      <c r="V128" s="40"/>
      <c r="W128" s="37"/>
      <c r="X128" s="37"/>
      <c r="Y128" s="19"/>
      <c r="Z128" s="19"/>
      <c r="AA128" s="19"/>
      <c r="AB128" s="19"/>
      <c r="AC128" s="70"/>
      <c r="AD128" s="70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 ht="15" customHeight="1" x14ac:dyDescent="0.25">
      <c r="A129" s="7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"/>
      <c r="P129" s="2"/>
      <c r="Q129" s="2"/>
      <c r="R129" s="2"/>
      <c r="S129" s="2"/>
      <c r="T129" s="2"/>
      <c r="U129" s="37"/>
      <c r="V129" s="40"/>
      <c r="W129" s="37"/>
      <c r="X129" s="37"/>
      <c r="Y129" s="19"/>
      <c r="Z129" s="19"/>
      <c r="AA129" s="19"/>
      <c r="AB129" s="19"/>
      <c r="AC129" s="70"/>
      <c r="AD129" s="70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 ht="15" customHeight="1" x14ac:dyDescent="0.25">
      <c r="A130" s="7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"/>
      <c r="P130" s="2"/>
      <c r="Q130" s="2"/>
      <c r="R130" s="2"/>
      <c r="S130" s="2"/>
      <c r="T130" s="2"/>
      <c r="U130" s="37"/>
      <c r="V130" s="40"/>
      <c r="W130" s="37"/>
      <c r="X130" s="37"/>
      <c r="Y130" s="19"/>
      <c r="Z130" s="19"/>
      <c r="AA130" s="19"/>
      <c r="AB130" s="19"/>
      <c r="AC130" s="70"/>
      <c r="AD130" s="70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 ht="15" customHeight="1" x14ac:dyDescent="0.25">
      <c r="A131" s="7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"/>
      <c r="P131" s="2"/>
      <c r="Q131" s="2"/>
      <c r="R131" s="2"/>
      <c r="S131" s="2"/>
      <c r="T131" s="2"/>
      <c r="U131" s="37"/>
      <c r="V131" s="40"/>
      <c r="W131" s="37"/>
      <c r="X131" s="37"/>
      <c r="Y131" s="19"/>
      <c r="Z131" s="19"/>
      <c r="AA131" s="19"/>
      <c r="AB131" s="19"/>
      <c r="AC131" s="70"/>
      <c r="AD131" s="70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 ht="15" customHeight="1" x14ac:dyDescent="0.25">
      <c r="A132" s="7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"/>
      <c r="P132" s="2"/>
      <c r="Q132" s="2"/>
      <c r="R132" s="2"/>
      <c r="S132" s="2"/>
      <c r="T132" s="2"/>
      <c r="U132" s="37"/>
      <c r="V132" s="40"/>
      <c r="W132" s="37"/>
      <c r="X132" s="37"/>
      <c r="Y132" s="19"/>
      <c r="Z132" s="19"/>
      <c r="AA132" s="19"/>
      <c r="AB132" s="19"/>
      <c r="AC132" s="70"/>
      <c r="AD132" s="70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 ht="15" customHeight="1" x14ac:dyDescent="0.25">
      <c r="A133" s="7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"/>
      <c r="P133" s="2"/>
      <c r="Q133" s="2"/>
      <c r="R133" s="2"/>
      <c r="S133" s="2"/>
      <c r="T133" s="2"/>
      <c r="U133" s="37"/>
      <c r="V133" s="40"/>
      <c r="W133" s="37"/>
      <c r="X133" s="37"/>
      <c r="Y133" s="19"/>
      <c r="Z133" s="19"/>
      <c r="AA133" s="19"/>
      <c r="AB133" s="19"/>
      <c r="AC133" s="70"/>
      <c r="AD133" s="70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 ht="15" customHeight="1" x14ac:dyDescent="0.25">
      <c r="A134" s="7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"/>
      <c r="P134" s="2"/>
      <c r="Q134" s="2"/>
      <c r="R134" s="2"/>
      <c r="S134" s="2"/>
      <c r="T134" s="2"/>
      <c r="U134" s="37"/>
      <c r="V134" s="40"/>
      <c r="W134" s="37"/>
      <c r="X134" s="37"/>
      <c r="Y134" s="19"/>
      <c r="Z134" s="19"/>
      <c r="AA134" s="19"/>
      <c r="AB134" s="19"/>
      <c r="AC134" s="70"/>
      <c r="AD134" s="70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 ht="15" customHeight="1" x14ac:dyDescent="0.25">
      <c r="A135" s="7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"/>
      <c r="P135" s="2"/>
      <c r="Q135" s="2"/>
      <c r="R135" s="2"/>
      <c r="S135" s="2"/>
      <c r="T135" s="2"/>
      <c r="U135" s="37"/>
      <c r="V135" s="40"/>
      <c r="W135" s="37"/>
      <c r="X135" s="37"/>
      <c r="Y135" s="19"/>
      <c r="Z135" s="19"/>
      <c r="AA135" s="19"/>
      <c r="AB135" s="19"/>
      <c r="AC135" s="70"/>
      <c r="AD135" s="70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 ht="15" customHeight="1" x14ac:dyDescent="0.25">
      <c r="A136" s="7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"/>
      <c r="P136" s="2"/>
      <c r="Q136" s="2"/>
      <c r="R136" s="2"/>
      <c r="S136" s="2"/>
      <c r="T136" s="2"/>
      <c r="U136" s="37"/>
      <c r="V136" s="40"/>
      <c r="W136" s="37"/>
      <c r="X136" s="37"/>
      <c r="Y136" s="19"/>
      <c r="Z136" s="19"/>
      <c r="AA136" s="19"/>
      <c r="AB136" s="19"/>
      <c r="AC136" s="70"/>
      <c r="AD136" s="70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 ht="15" customHeight="1" x14ac:dyDescent="0.25">
      <c r="A137" s="7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"/>
      <c r="P137" s="2"/>
      <c r="Q137" s="2"/>
      <c r="R137" s="2"/>
      <c r="S137" s="2"/>
      <c r="T137" s="2"/>
      <c r="U137" s="37"/>
      <c r="V137" s="40"/>
      <c r="W137" s="37"/>
      <c r="X137" s="37"/>
      <c r="Y137" s="19"/>
      <c r="Z137" s="19"/>
      <c r="AA137" s="19"/>
      <c r="AB137" s="19"/>
      <c r="AC137" s="70"/>
      <c r="AD137" s="70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 ht="15" customHeight="1" x14ac:dyDescent="0.25">
      <c r="A138" s="7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"/>
      <c r="P138" s="2"/>
      <c r="Q138" s="2"/>
      <c r="R138" s="2"/>
      <c r="S138" s="2"/>
      <c r="T138" s="2"/>
      <c r="U138" s="37"/>
      <c r="V138" s="40"/>
      <c r="W138" s="37"/>
      <c r="X138" s="37"/>
      <c r="Y138" s="19"/>
      <c r="Z138" s="19"/>
      <c r="AA138" s="19"/>
      <c r="AB138" s="19"/>
      <c r="AC138" s="70"/>
      <c r="AD138" s="70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 ht="15" customHeight="1" x14ac:dyDescent="0.25">
      <c r="A139" s="7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"/>
      <c r="P139" s="2"/>
      <c r="Q139" s="2"/>
      <c r="R139" s="2"/>
      <c r="S139" s="2"/>
      <c r="T139" s="2"/>
      <c r="U139" s="37"/>
      <c r="V139" s="40"/>
      <c r="W139" s="37"/>
      <c r="X139" s="37"/>
      <c r="Y139" s="19"/>
      <c r="Z139" s="19"/>
      <c r="AA139" s="19"/>
      <c r="AB139" s="19"/>
      <c r="AC139" s="70"/>
      <c r="AD139" s="70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 ht="15" customHeight="1" x14ac:dyDescent="0.25">
      <c r="A140" s="7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"/>
      <c r="P140" s="2"/>
      <c r="Q140" s="2"/>
      <c r="R140" s="2"/>
      <c r="S140" s="2"/>
      <c r="T140" s="2"/>
      <c r="U140" s="37"/>
      <c r="V140" s="40"/>
      <c r="W140" s="37"/>
      <c r="X140" s="37"/>
      <c r="Y140" s="19"/>
      <c r="Z140" s="19"/>
      <c r="AA140" s="19"/>
      <c r="AB140" s="19"/>
      <c r="AC140" s="70"/>
      <c r="AD140" s="70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 ht="15" customHeight="1" x14ac:dyDescent="0.25">
      <c r="A141" s="7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"/>
      <c r="P141" s="2"/>
      <c r="Q141" s="2"/>
      <c r="R141" s="2"/>
      <c r="S141" s="2"/>
      <c r="T141" s="2"/>
      <c r="U141" s="37"/>
      <c r="V141" s="40"/>
      <c r="W141" s="37"/>
      <c r="X141" s="37"/>
      <c r="Y141" s="19"/>
      <c r="Z141" s="19"/>
      <c r="AA141" s="19"/>
      <c r="AB141" s="19"/>
      <c r="AC141" s="70"/>
      <c r="AD141" s="70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 ht="15" customHeight="1" x14ac:dyDescent="0.25">
      <c r="A142" s="7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"/>
      <c r="P142" s="2"/>
      <c r="Q142" s="2"/>
      <c r="R142" s="2"/>
      <c r="S142" s="2"/>
      <c r="T142" s="2"/>
      <c r="U142" s="37"/>
      <c r="V142" s="40"/>
      <c r="W142" s="37"/>
      <c r="X142" s="37"/>
      <c r="Y142" s="19"/>
      <c r="Z142" s="19"/>
      <c r="AA142" s="19"/>
      <c r="AB142" s="19"/>
      <c r="AC142" s="70"/>
      <c r="AD142" s="70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 ht="15" customHeight="1" x14ac:dyDescent="0.25">
      <c r="A143" s="7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"/>
      <c r="P143" s="2"/>
      <c r="Q143" s="2"/>
      <c r="R143" s="2"/>
      <c r="S143" s="2"/>
      <c r="T143" s="2"/>
      <c r="U143" s="37"/>
      <c r="V143" s="40"/>
      <c r="W143" s="37"/>
      <c r="X143" s="37"/>
      <c r="Y143" s="19"/>
      <c r="Z143" s="19"/>
      <c r="AA143" s="19"/>
      <c r="AB143" s="19"/>
      <c r="AC143" s="70"/>
      <c r="AD143" s="70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 ht="15" customHeight="1" x14ac:dyDescent="0.25">
      <c r="A144" s="7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"/>
      <c r="P144" s="2"/>
      <c r="Q144" s="2"/>
      <c r="R144" s="2"/>
      <c r="S144" s="2"/>
      <c r="T144" s="2"/>
      <c r="U144" s="37"/>
      <c r="V144" s="40"/>
      <c r="W144" s="37"/>
      <c r="X144" s="37"/>
      <c r="Y144" s="19"/>
      <c r="Z144" s="19"/>
      <c r="AA144" s="19"/>
      <c r="AB144" s="19"/>
      <c r="AC144" s="70"/>
      <c r="AD144" s="70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1" ht="15" customHeight="1" x14ac:dyDescent="0.25">
      <c r="A145" s="7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"/>
      <c r="P145" s="2"/>
      <c r="Q145" s="2"/>
      <c r="R145" s="2"/>
      <c r="S145" s="2"/>
      <c r="T145" s="2"/>
      <c r="U145" s="37"/>
      <c r="V145" s="40"/>
      <c r="W145" s="37"/>
      <c r="X145" s="37"/>
      <c r="Y145" s="19"/>
      <c r="Z145" s="19"/>
      <c r="AA145" s="19"/>
      <c r="AB145" s="19"/>
      <c r="AC145" s="70"/>
      <c r="AD145" s="70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1" ht="15" customHeight="1" x14ac:dyDescent="0.25">
      <c r="A146" s="7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"/>
      <c r="P146" s="2"/>
      <c r="Q146" s="2"/>
      <c r="R146" s="2"/>
      <c r="S146" s="2"/>
      <c r="T146" s="2"/>
      <c r="U146" s="37"/>
      <c r="V146" s="40"/>
      <c r="W146" s="37"/>
      <c r="X146" s="37"/>
      <c r="Y146" s="19"/>
      <c r="Z146" s="19"/>
      <c r="AA146" s="19"/>
      <c r="AB146" s="19"/>
      <c r="AC146" s="70"/>
      <c r="AD146" s="70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1" ht="15" customHeight="1" x14ac:dyDescent="0.25">
      <c r="A147" s="7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"/>
      <c r="P147" s="2"/>
      <c r="Q147" s="2"/>
      <c r="R147" s="2"/>
      <c r="S147" s="2"/>
      <c r="T147" s="2"/>
      <c r="U147" s="37"/>
      <c r="V147" s="40"/>
      <c r="W147" s="37"/>
      <c r="X147" s="37"/>
      <c r="Y147" s="19"/>
      <c r="Z147" s="19"/>
      <c r="AA147" s="19"/>
      <c r="AB147" s="19"/>
      <c r="AC147" s="70"/>
      <c r="AD147" s="70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1" ht="15" customHeight="1" x14ac:dyDescent="0.25">
      <c r="A148" s="7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"/>
      <c r="P148" s="2"/>
      <c r="Q148" s="2"/>
      <c r="R148" s="2"/>
      <c r="S148" s="2"/>
      <c r="T148" s="2"/>
      <c r="U148" s="37"/>
      <c r="V148" s="40"/>
      <c r="W148" s="37"/>
      <c r="X148" s="37"/>
      <c r="Y148" s="19"/>
      <c r="Z148" s="19"/>
      <c r="AA148" s="19"/>
      <c r="AB148" s="19"/>
      <c r="AC148" s="70"/>
      <c r="AD148" s="70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1" ht="15" customHeight="1" x14ac:dyDescent="0.25">
      <c r="A149" s="7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"/>
      <c r="P149" s="2"/>
      <c r="Q149" s="2"/>
      <c r="R149" s="2"/>
      <c r="S149" s="2"/>
      <c r="T149" s="2"/>
      <c r="U149" s="37"/>
      <c r="V149" s="40"/>
      <c r="W149" s="37"/>
      <c r="X149" s="37"/>
      <c r="Y149" s="19"/>
      <c r="Z149" s="19"/>
      <c r="AA149" s="19"/>
      <c r="AB149" s="19"/>
      <c r="AC149" s="70"/>
      <c r="AD149" s="70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1" ht="15" customHeight="1" x14ac:dyDescent="0.25">
      <c r="A150" s="7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"/>
      <c r="P150" s="2"/>
      <c r="Q150" s="2"/>
      <c r="R150" s="2"/>
      <c r="S150" s="2"/>
      <c r="T150" s="2"/>
      <c r="U150" s="37"/>
      <c r="V150" s="40"/>
      <c r="W150" s="37"/>
      <c r="X150" s="37"/>
      <c r="Y150" s="19"/>
      <c r="Z150" s="19"/>
      <c r="AA150" s="19"/>
      <c r="AB150" s="19"/>
      <c r="AC150" s="70"/>
      <c r="AD150" s="70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1" ht="15" customHeight="1" x14ac:dyDescent="0.25">
      <c r="A151" s="7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"/>
      <c r="P151" s="2"/>
      <c r="Q151" s="2"/>
      <c r="R151" s="2"/>
      <c r="S151" s="2"/>
      <c r="T151" s="2"/>
      <c r="U151" s="37"/>
      <c r="V151" s="40"/>
      <c r="W151" s="37"/>
      <c r="X151" s="37"/>
      <c r="Y151" s="19"/>
      <c r="Z151" s="19"/>
      <c r="AA151" s="19"/>
      <c r="AB151" s="19"/>
      <c r="AC151" s="70"/>
      <c r="AD151" s="70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1" ht="15" customHeight="1" x14ac:dyDescent="0.25">
      <c r="A152" s="7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"/>
      <c r="P152" s="2"/>
      <c r="Q152" s="2"/>
      <c r="R152" s="2"/>
      <c r="S152" s="2"/>
      <c r="T152" s="2"/>
      <c r="U152" s="37"/>
      <c r="V152" s="40"/>
      <c r="W152" s="37"/>
      <c r="X152" s="37"/>
      <c r="Y152" s="19"/>
      <c r="Z152" s="19"/>
      <c r="AA152" s="19"/>
      <c r="AB152" s="19"/>
      <c r="AC152" s="70"/>
      <c r="AD152" s="70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1" ht="15" customHeight="1" x14ac:dyDescent="0.25">
      <c r="A153" s="7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"/>
      <c r="P153" s="2"/>
      <c r="Q153" s="2"/>
      <c r="R153" s="2"/>
      <c r="S153" s="2"/>
      <c r="T153" s="2"/>
      <c r="U153" s="37"/>
      <c r="V153" s="40"/>
      <c r="W153" s="37"/>
      <c r="X153" s="37"/>
      <c r="Y153" s="19"/>
      <c r="Z153" s="19"/>
      <c r="AA153" s="19"/>
      <c r="AB153" s="19"/>
      <c r="AC153" s="70"/>
      <c r="AD153" s="70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1" ht="15" customHeight="1" x14ac:dyDescent="0.2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2"/>
      <c r="P154" s="2"/>
      <c r="Q154" s="2"/>
      <c r="R154" s="2"/>
      <c r="S154" s="2"/>
      <c r="T154" s="2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</row>
    <row r="155" spans="1:41" ht="15" customHeight="1" x14ac:dyDescent="0.2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2"/>
      <c r="P155" s="2"/>
      <c r="Q155" s="2"/>
      <c r="R155" s="2"/>
      <c r="S155" s="2"/>
      <c r="T155" s="2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</row>
    <row r="156" spans="1:41" ht="15" customHeight="1" x14ac:dyDescent="0.2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2"/>
      <c r="P156" s="2"/>
      <c r="Q156" s="2"/>
      <c r="R156" s="2"/>
      <c r="S156" s="2"/>
      <c r="T156" s="2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</row>
    <row r="157" spans="1:41" ht="15" customHeight="1" x14ac:dyDescent="0.2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2"/>
      <c r="P157" s="2"/>
      <c r="Q157" s="2"/>
      <c r="R157" s="2"/>
      <c r="S157" s="2"/>
      <c r="T157" s="2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</row>
    <row r="158" spans="1:41" ht="15" customHeight="1" x14ac:dyDescent="0.2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2"/>
      <c r="P158" s="2"/>
      <c r="Q158" s="2"/>
      <c r="R158" s="2"/>
      <c r="S158" s="2"/>
      <c r="T158" s="2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</row>
    <row r="159" spans="1:41" ht="15" customHeight="1" x14ac:dyDescent="0.2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2"/>
      <c r="P159" s="2"/>
      <c r="Q159" s="2"/>
      <c r="R159" s="2"/>
      <c r="S159" s="2"/>
      <c r="T159" s="2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</row>
    <row r="160" spans="1:41" ht="15" customHeight="1" x14ac:dyDescent="0.2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2"/>
      <c r="P160" s="2"/>
      <c r="Q160" s="2"/>
      <c r="R160" s="2"/>
      <c r="S160" s="2"/>
      <c r="T160" s="2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</row>
    <row r="161" spans="2:41" ht="15" customHeight="1" x14ac:dyDescent="0.2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2"/>
      <c r="P161" s="2"/>
      <c r="Q161" s="2"/>
      <c r="R161" s="2"/>
      <c r="S161" s="2"/>
      <c r="T161" s="2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</row>
    <row r="162" spans="2:41" ht="15" customHeight="1" x14ac:dyDescent="0.25">
      <c r="O162" s="2"/>
      <c r="P162" s="2"/>
      <c r="Q162" s="2"/>
      <c r="R162" s="2"/>
      <c r="S162" s="2"/>
      <c r="T162" s="2"/>
    </row>
    <row r="163" spans="2:41" ht="15" customHeight="1" x14ac:dyDescent="0.25">
      <c r="O163" s="2"/>
      <c r="P163" s="2"/>
      <c r="Q163" s="2"/>
      <c r="R163" s="2"/>
      <c r="S163" s="2"/>
      <c r="T163" s="2"/>
    </row>
    <row r="164" spans="2:41" ht="15" customHeight="1" x14ac:dyDescent="0.25">
      <c r="O164" s="2"/>
      <c r="P164" s="2"/>
      <c r="Q164" s="2"/>
      <c r="R164" s="2"/>
      <c r="S164" s="2"/>
      <c r="T164" s="2"/>
    </row>
    <row r="165" spans="2:41" ht="15" customHeight="1" x14ac:dyDescent="0.25">
      <c r="O165" s="2"/>
      <c r="P165" s="2"/>
      <c r="Q165" s="2"/>
      <c r="R165" s="2"/>
      <c r="S165" s="2"/>
      <c r="T165" s="2"/>
    </row>
    <row r="166" spans="2:41" ht="15" customHeight="1" x14ac:dyDescent="0.25">
      <c r="O166" s="2"/>
      <c r="P166" s="2"/>
      <c r="Q166" s="2"/>
      <c r="R166" s="2"/>
      <c r="S166" s="2"/>
      <c r="T166" s="2"/>
    </row>
  </sheetData>
  <sortState ref="B44:AF46">
    <sortCondition ref="B4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3" t="s">
        <v>33</v>
      </c>
      <c r="C1" s="4"/>
      <c r="D1" s="5"/>
      <c r="E1" s="6" t="s">
        <v>57</v>
      </c>
      <c r="F1" s="6"/>
      <c r="G1" s="104"/>
      <c r="H1" s="104"/>
      <c r="I1" s="92"/>
      <c r="J1" s="4"/>
      <c r="K1" s="93"/>
      <c r="L1" s="92"/>
      <c r="M1" s="92"/>
      <c r="N1" s="92"/>
      <c r="O1" s="92"/>
      <c r="P1" s="92"/>
      <c r="Q1" s="92"/>
      <c r="R1" s="4"/>
      <c r="S1" s="4"/>
      <c r="T1" s="4"/>
      <c r="U1" s="4"/>
      <c r="V1" s="4"/>
      <c r="W1" s="4"/>
      <c r="X1" s="4"/>
      <c r="Y1" s="4"/>
      <c r="Z1" s="4"/>
      <c r="AA1" s="6"/>
      <c r="AB1" s="6"/>
      <c r="AC1" s="104"/>
      <c r="AD1" s="104"/>
      <c r="AE1" s="92"/>
      <c r="AF1" s="4"/>
      <c r="AG1" s="93"/>
      <c r="AH1" s="92"/>
      <c r="AI1" s="92"/>
      <c r="AJ1" s="92"/>
      <c r="AK1" s="92"/>
      <c r="AL1" s="92"/>
      <c r="AM1" s="92"/>
      <c r="AN1" s="4"/>
      <c r="AO1" s="4"/>
      <c r="AP1" s="4"/>
      <c r="AQ1" s="4"/>
      <c r="AR1" s="4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1" t="s">
        <v>60</v>
      </c>
      <c r="C2" s="82"/>
      <c r="D2" s="89"/>
      <c r="E2" s="10" t="s">
        <v>12</v>
      </c>
      <c r="F2" s="11"/>
      <c r="G2" s="11"/>
      <c r="H2" s="11"/>
      <c r="I2" s="16"/>
      <c r="J2" s="12"/>
      <c r="K2" s="91"/>
      <c r="L2" s="18" t="s">
        <v>76</v>
      </c>
      <c r="M2" s="11"/>
      <c r="N2" s="11"/>
      <c r="O2" s="17"/>
      <c r="P2" s="105"/>
      <c r="Q2" s="18" t="s">
        <v>77</v>
      </c>
      <c r="R2" s="11"/>
      <c r="S2" s="11"/>
      <c r="T2" s="11"/>
      <c r="U2" s="16"/>
      <c r="V2" s="17"/>
      <c r="W2" s="105"/>
      <c r="X2" s="106" t="s">
        <v>78</v>
      </c>
      <c r="Y2" s="107"/>
      <c r="Z2" s="108"/>
      <c r="AA2" s="10" t="s">
        <v>12</v>
      </c>
      <c r="AB2" s="11"/>
      <c r="AC2" s="11"/>
      <c r="AD2" s="11"/>
      <c r="AE2" s="16"/>
      <c r="AF2" s="12"/>
      <c r="AG2" s="91"/>
      <c r="AH2" s="18" t="s">
        <v>79</v>
      </c>
      <c r="AI2" s="11"/>
      <c r="AJ2" s="11"/>
      <c r="AK2" s="17"/>
      <c r="AL2" s="105"/>
      <c r="AM2" s="18" t="s">
        <v>77</v>
      </c>
      <c r="AN2" s="11"/>
      <c r="AO2" s="11"/>
      <c r="AP2" s="11"/>
      <c r="AQ2" s="16"/>
      <c r="AR2" s="17"/>
      <c r="AS2" s="109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109"/>
      <c r="L3" s="15" t="s">
        <v>5</v>
      </c>
      <c r="M3" s="15" t="s">
        <v>6</v>
      </c>
      <c r="N3" s="15" t="s">
        <v>73</v>
      </c>
      <c r="O3" s="15" t="s">
        <v>16</v>
      </c>
      <c r="P3" s="19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109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109"/>
      <c r="AH3" s="15" t="s">
        <v>5</v>
      </c>
      <c r="AI3" s="15" t="s">
        <v>6</v>
      </c>
      <c r="AJ3" s="15" t="s">
        <v>73</v>
      </c>
      <c r="AK3" s="15" t="s">
        <v>16</v>
      </c>
      <c r="AL3" s="19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109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5"/>
      <c r="C4" s="28"/>
      <c r="D4" s="3"/>
      <c r="E4" s="25"/>
      <c r="F4" s="25"/>
      <c r="G4" s="25"/>
      <c r="H4" s="26"/>
      <c r="I4" s="25"/>
      <c r="J4" s="29"/>
      <c r="K4" s="24"/>
      <c r="L4" s="110"/>
      <c r="M4" s="15"/>
      <c r="N4" s="15"/>
      <c r="O4" s="15"/>
      <c r="P4" s="19"/>
      <c r="Q4" s="25"/>
      <c r="R4" s="25"/>
      <c r="S4" s="26"/>
      <c r="T4" s="25"/>
      <c r="U4" s="25"/>
      <c r="V4" s="111"/>
      <c r="W4" s="24"/>
      <c r="X4" s="25">
        <v>2002</v>
      </c>
      <c r="Y4" s="25" t="s">
        <v>45</v>
      </c>
      <c r="Z4" s="3" t="s">
        <v>38</v>
      </c>
      <c r="AA4" s="25">
        <v>10</v>
      </c>
      <c r="AB4" s="25">
        <v>0</v>
      </c>
      <c r="AC4" s="25">
        <v>5</v>
      </c>
      <c r="AD4" s="25">
        <v>1</v>
      </c>
      <c r="AE4" s="25">
        <v>20</v>
      </c>
      <c r="AF4" s="46">
        <v>0.37730000000000002</v>
      </c>
      <c r="AG4" s="129">
        <v>53</v>
      </c>
      <c r="AH4" s="15"/>
      <c r="AI4" s="15"/>
      <c r="AJ4" s="15"/>
      <c r="AK4" s="15"/>
      <c r="AL4" s="19"/>
      <c r="AM4" s="25"/>
      <c r="AN4" s="25"/>
      <c r="AO4" s="25"/>
      <c r="AP4" s="25"/>
      <c r="AQ4" s="25"/>
      <c r="AR4" s="112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5">
        <v>2003</v>
      </c>
      <c r="C5" s="28" t="s">
        <v>45</v>
      </c>
      <c r="D5" s="3" t="s">
        <v>35</v>
      </c>
      <c r="E5" s="25">
        <v>3</v>
      </c>
      <c r="F5" s="25">
        <v>0</v>
      </c>
      <c r="G5" s="25">
        <v>1</v>
      </c>
      <c r="H5" s="26">
        <v>0</v>
      </c>
      <c r="I5" s="25">
        <v>1</v>
      </c>
      <c r="J5" s="29">
        <v>7.6999999999999999E-2</v>
      </c>
      <c r="K5" s="24">
        <v>13</v>
      </c>
      <c r="L5" s="110"/>
      <c r="M5" s="15"/>
      <c r="N5" s="15"/>
      <c r="O5" s="15"/>
      <c r="P5" s="19"/>
      <c r="Q5" s="25"/>
      <c r="R5" s="25"/>
      <c r="S5" s="26"/>
      <c r="T5" s="25"/>
      <c r="U5" s="25"/>
      <c r="V5" s="111"/>
      <c r="W5" s="24"/>
      <c r="X5" s="25">
        <v>2003</v>
      </c>
      <c r="Y5" s="25" t="s">
        <v>85</v>
      </c>
      <c r="Z5" s="3" t="s">
        <v>58</v>
      </c>
      <c r="AA5" s="25">
        <v>5</v>
      </c>
      <c r="AB5" s="25">
        <v>0</v>
      </c>
      <c r="AC5" s="25">
        <v>5</v>
      </c>
      <c r="AD5" s="25">
        <v>1</v>
      </c>
      <c r="AE5" s="25">
        <v>8</v>
      </c>
      <c r="AF5" s="46">
        <v>0.3478</v>
      </c>
      <c r="AG5" s="129">
        <v>23</v>
      </c>
      <c r="AH5" s="15"/>
      <c r="AI5" s="15"/>
      <c r="AJ5" s="15"/>
      <c r="AK5" s="15"/>
      <c r="AL5" s="19"/>
      <c r="AM5" s="25"/>
      <c r="AN5" s="25"/>
      <c r="AO5" s="25"/>
      <c r="AP5" s="25"/>
      <c r="AQ5" s="25"/>
      <c r="AR5" s="112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5"/>
      <c r="C6" s="28"/>
      <c r="D6" s="3"/>
      <c r="E6" s="25"/>
      <c r="F6" s="25"/>
      <c r="G6" s="25"/>
      <c r="H6" s="26"/>
      <c r="I6" s="25"/>
      <c r="J6" s="29"/>
      <c r="K6" s="24"/>
      <c r="L6" s="110"/>
      <c r="M6" s="15"/>
      <c r="N6" s="15"/>
      <c r="O6" s="15"/>
      <c r="P6" s="19"/>
      <c r="Q6" s="25"/>
      <c r="R6" s="25"/>
      <c r="S6" s="26"/>
      <c r="T6" s="25"/>
      <c r="U6" s="25"/>
      <c r="V6" s="111"/>
      <c r="W6" s="24"/>
      <c r="X6" s="25"/>
      <c r="Y6" s="25"/>
      <c r="Z6" s="3"/>
      <c r="AA6" s="25"/>
      <c r="AB6" s="25"/>
      <c r="AC6" s="25"/>
      <c r="AD6" s="25"/>
      <c r="AE6" s="25"/>
      <c r="AF6" s="46"/>
      <c r="AG6" s="129"/>
      <c r="AH6" s="15"/>
      <c r="AI6" s="15"/>
      <c r="AJ6" s="15"/>
      <c r="AK6" s="15"/>
      <c r="AL6" s="19"/>
      <c r="AM6" s="25"/>
      <c r="AN6" s="25"/>
      <c r="AO6" s="25"/>
      <c r="AP6" s="25"/>
      <c r="AQ6" s="25"/>
      <c r="AR6" s="112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5"/>
      <c r="C7" s="28"/>
      <c r="D7" s="3"/>
      <c r="E7" s="25"/>
      <c r="F7" s="25"/>
      <c r="G7" s="25"/>
      <c r="H7" s="26"/>
      <c r="I7" s="25"/>
      <c r="J7" s="29"/>
      <c r="K7" s="24"/>
      <c r="L7" s="110"/>
      <c r="M7" s="15"/>
      <c r="N7" s="15"/>
      <c r="O7" s="15"/>
      <c r="P7" s="19"/>
      <c r="Q7" s="25"/>
      <c r="R7" s="25"/>
      <c r="S7" s="26"/>
      <c r="T7" s="25"/>
      <c r="U7" s="25"/>
      <c r="V7" s="111"/>
      <c r="W7" s="24"/>
      <c r="X7" s="25">
        <v>2005</v>
      </c>
      <c r="Y7" s="25" t="s">
        <v>48</v>
      </c>
      <c r="Z7" s="3" t="s">
        <v>40</v>
      </c>
      <c r="AA7" s="25">
        <v>18</v>
      </c>
      <c r="AB7" s="25">
        <v>2</v>
      </c>
      <c r="AC7" s="25">
        <v>47</v>
      </c>
      <c r="AD7" s="25">
        <v>4</v>
      </c>
      <c r="AE7" s="25">
        <v>64</v>
      </c>
      <c r="AF7" s="46">
        <v>0.49609999999999999</v>
      </c>
      <c r="AG7" s="129">
        <v>129</v>
      </c>
      <c r="AH7" s="25" t="s">
        <v>44</v>
      </c>
      <c r="AI7" s="15"/>
      <c r="AJ7" s="15" t="s">
        <v>45</v>
      </c>
      <c r="AK7" s="15"/>
      <c r="AL7" s="19"/>
      <c r="AM7" s="25"/>
      <c r="AN7" s="25"/>
      <c r="AO7" s="25"/>
      <c r="AP7" s="25"/>
      <c r="AQ7" s="25"/>
      <c r="AR7" s="112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5"/>
      <c r="C8" s="28"/>
      <c r="D8" s="3"/>
      <c r="E8" s="25"/>
      <c r="F8" s="25"/>
      <c r="G8" s="25"/>
      <c r="H8" s="26"/>
      <c r="I8" s="25"/>
      <c r="J8" s="29"/>
      <c r="K8" s="24"/>
      <c r="L8" s="110"/>
      <c r="M8" s="15"/>
      <c r="N8" s="15"/>
      <c r="O8" s="15"/>
      <c r="P8" s="19"/>
      <c r="Q8" s="25"/>
      <c r="R8" s="25"/>
      <c r="S8" s="26"/>
      <c r="T8" s="25"/>
      <c r="U8" s="25"/>
      <c r="V8" s="111"/>
      <c r="W8" s="24"/>
      <c r="X8" s="25">
        <v>2006</v>
      </c>
      <c r="Y8" s="25" t="s">
        <v>48</v>
      </c>
      <c r="Z8" s="3" t="s">
        <v>40</v>
      </c>
      <c r="AA8" s="25">
        <v>18</v>
      </c>
      <c r="AB8" s="25">
        <v>4</v>
      </c>
      <c r="AC8" s="25">
        <v>57</v>
      </c>
      <c r="AD8" s="25">
        <v>14</v>
      </c>
      <c r="AE8" s="25">
        <v>84</v>
      </c>
      <c r="AF8" s="46">
        <v>0.57530000000000003</v>
      </c>
      <c r="AG8" s="129">
        <v>146</v>
      </c>
      <c r="AH8" s="25" t="s">
        <v>85</v>
      </c>
      <c r="AI8" s="15"/>
      <c r="AJ8" s="25" t="s">
        <v>44</v>
      </c>
      <c r="AK8" s="15"/>
      <c r="AL8" s="19"/>
      <c r="AM8" s="25"/>
      <c r="AN8" s="25"/>
      <c r="AO8" s="25"/>
      <c r="AP8" s="25"/>
      <c r="AQ8" s="25"/>
      <c r="AR8" s="112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5">
        <v>2007</v>
      </c>
      <c r="C9" s="28" t="s">
        <v>49</v>
      </c>
      <c r="D9" s="3" t="s">
        <v>42</v>
      </c>
      <c r="E9" s="25">
        <v>20</v>
      </c>
      <c r="F9" s="25">
        <v>1</v>
      </c>
      <c r="G9" s="25">
        <v>32</v>
      </c>
      <c r="H9" s="26">
        <v>5</v>
      </c>
      <c r="I9" s="25">
        <v>51</v>
      </c>
      <c r="J9" s="29">
        <v>0.443</v>
      </c>
      <c r="K9" s="24">
        <v>115</v>
      </c>
      <c r="L9" s="110"/>
      <c r="M9" s="15"/>
      <c r="N9" s="15"/>
      <c r="O9" s="15"/>
      <c r="P9" s="19"/>
      <c r="Q9" s="25"/>
      <c r="R9" s="25"/>
      <c r="S9" s="26"/>
      <c r="T9" s="25"/>
      <c r="U9" s="25"/>
      <c r="V9" s="111"/>
      <c r="W9" s="24"/>
      <c r="X9" s="25"/>
      <c r="Y9" s="25"/>
      <c r="Z9" s="3"/>
      <c r="AA9" s="25"/>
      <c r="AB9" s="25"/>
      <c r="AC9" s="25"/>
      <c r="AD9" s="25"/>
      <c r="AE9" s="25"/>
      <c r="AF9" s="46"/>
      <c r="AG9" s="129"/>
      <c r="AH9" s="15"/>
      <c r="AI9" s="15"/>
      <c r="AJ9" s="15"/>
      <c r="AK9" s="15"/>
      <c r="AL9" s="19"/>
      <c r="AM9" s="25"/>
      <c r="AN9" s="25"/>
      <c r="AO9" s="25"/>
      <c r="AP9" s="25"/>
      <c r="AQ9" s="25"/>
      <c r="AR9" s="112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5">
        <v>2008</v>
      </c>
      <c r="C10" s="28" t="s">
        <v>46</v>
      </c>
      <c r="D10" s="3" t="s">
        <v>35</v>
      </c>
      <c r="E10" s="25">
        <v>2</v>
      </c>
      <c r="F10" s="25">
        <v>0</v>
      </c>
      <c r="G10" s="25">
        <v>4</v>
      </c>
      <c r="H10" s="26">
        <v>0</v>
      </c>
      <c r="I10" s="25">
        <v>7</v>
      </c>
      <c r="J10" s="29">
        <v>0.46700000000000003</v>
      </c>
      <c r="K10" s="24">
        <v>15</v>
      </c>
      <c r="L10" s="110"/>
      <c r="M10" s="15"/>
      <c r="N10" s="15"/>
      <c r="O10" s="15"/>
      <c r="P10" s="19"/>
      <c r="Q10" s="25"/>
      <c r="R10" s="25"/>
      <c r="S10" s="26"/>
      <c r="T10" s="25"/>
      <c r="U10" s="25"/>
      <c r="V10" s="111"/>
      <c r="W10" s="24"/>
      <c r="X10" s="25">
        <v>2008</v>
      </c>
      <c r="Y10" s="25" t="s">
        <v>47</v>
      </c>
      <c r="Z10" s="3" t="s">
        <v>43</v>
      </c>
      <c r="AA10" s="25">
        <v>13</v>
      </c>
      <c r="AB10" s="25">
        <v>1</v>
      </c>
      <c r="AC10" s="25">
        <v>30</v>
      </c>
      <c r="AD10" s="25">
        <v>6</v>
      </c>
      <c r="AE10" s="25">
        <v>43</v>
      </c>
      <c r="AF10" s="46">
        <v>0.50580000000000003</v>
      </c>
      <c r="AG10" s="129">
        <v>85</v>
      </c>
      <c r="AH10" s="25" t="s">
        <v>44</v>
      </c>
      <c r="AI10" s="15"/>
      <c r="AJ10" s="15" t="s">
        <v>48</v>
      </c>
      <c r="AK10" s="15"/>
      <c r="AL10" s="19"/>
      <c r="AM10" s="25">
        <v>7</v>
      </c>
      <c r="AN10" s="25">
        <v>0</v>
      </c>
      <c r="AO10" s="25">
        <v>15</v>
      </c>
      <c r="AP10" s="25">
        <v>1</v>
      </c>
      <c r="AQ10" s="25">
        <v>22</v>
      </c>
      <c r="AR10" s="112">
        <v>0.48880000000000001</v>
      </c>
      <c r="AS10" s="1">
        <v>45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5"/>
      <c r="C11" s="28"/>
      <c r="D11" s="3"/>
      <c r="E11" s="25"/>
      <c r="F11" s="25"/>
      <c r="G11" s="25"/>
      <c r="H11" s="26"/>
      <c r="I11" s="25"/>
      <c r="J11" s="29"/>
      <c r="K11" s="24"/>
      <c r="L11" s="110"/>
      <c r="M11" s="15"/>
      <c r="N11" s="15"/>
      <c r="O11" s="15"/>
      <c r="P11" s="19"/>
      <c r="Q11" s="25"/>
      <c r="R11" s="25"/>
      <c r="S11" s="26"/>
      <c r="T11" s="25"/>
      <c r="U11" s="25"/>
      <c r="V11" s="111"/>
      <c r="W11" s="24"/>
      <c r="X11" s="25">
        <v>2009</v>
      </c>
      <c r="Y11" s="25" t="s">
        <v>48</v>
      </c>
      <c r="Z11" s="3" t="s">
        <v>43</v>
      </c>
      <c r="AA11" s="25">
        <v>17</v>
      </c>
      <c r="AB11" s="25">
        <v>1</v>
      </c>
      <c r="AC11" s="25">
        <v>47</v>
      </c>
      <c r="AD11" s="25">
        <v>7</v>
      </c>
      <c r="AE11" s="25">
        <v>61</v>
      </c>
      <c r="AF11" s="46">
        <v>0.58089999999999997</v>
      </c>
      <c r="AG11" s="129">
        <v>105</v>
      </c>
      <c r="AH11" s="15" t="s">
        <v>46</v>
      </c>
      <c r="AI11" s="15"/>
      <c r="AJ11" s="15" t="s">
        <v>48</v>
      </c>
      <c r="AK11" s="15"/>
      <c r="AL11" s="19"/>
      <c r="AM11" s="25"/>
      <c r="AN11" s="25"/>
      <c r="AO11" s="25"/>
      <c r="AP11" s="25"/>
      <c r="AQ11" s="25"/>
      <c r="AR11" s="112"/>
      <c r="AS11" s="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5">
        <v>2010</v>
      </c>
      <c r="C12" s="28" t="s">
        <v>47</v>
      </c>
      <c r="D12" s="3" t="s">
        <v>35</v>
      </c>
      <c r="E12" s="25">
        <v>21</v>
      </c>
      <c r="F12" s="25">
        <v>1</v>
      </c>
      <c r="G12" s="25">
        <v>42</v>
      </c>
      <c r="H12" s="26">
        <v>6</v>
      </c>
      <c r="I12" s="25">
        <v>68</v>
      </c>
      <c r="J12" s="29">
        <v>0.59099999999999997</v>
      </c>
      <c r="K12" s="24">
        <v>115</v>
      </c>
      <c r="L12" s="110" t="s">
        <v>48</v>
      </c>
      <c r="M12" s="15"/>
      <c r="N12" s="15"/>
      <c r="O12" s="15"/>
      <c r="P12" s="19"/>
      <c r="Q12" s="25">
        <v>5</v>
      </c>
      <c r="R12" s="25">
        <v>0</v>
      </c>
      <c r="S12" s="26">
        <v>8</v>
      </c>
      <c r="T12" s="25">
        <v>1</v>
      </c>
      <c r="U12" s="25">
        <v>14</v>
      </c>
      <c r="V12" s="111">
        <v>0.56000000000000005</v>
      </c>
      <c r="W12" s="24">
        <v>25</v>
      </c>
      <c r="X12" s="25"/>
      <c r="Y12" s="28"/>
      <c r="Z12" s="3"/>
      <c r="AA12" s="25"/>
      <c r="AB12" s="25"/>
      <c r="AC12" s="25"/>
      <c r="AD12" s="26"/>
      <c r="AE12" s="25"/>
      <c r="AF12" s="29"/>
      <c r="AG12" s="24"/>
      <c r="AH12" s="15"/>
      <c r="AI12" s="15"/>
      <c r="AJ12" s="15"/>
      <c r="AK12" s="15"/>
      <c r="AL12" s="19"/>
      <c r="AM12" s="25"/>
      <c r="AN12" s="25"/>
      <c r="AO12" s="25"/>
      <c r="AP12" s="25"/>
      <c r="AQ12" s="25"/>
      <c r="AR12" s="112"/>
      <c r="AS12" s="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5">
        <v>2011</v>
      </c>
      <c r="C13" s="28" t="s">
        <v>47</v>
      </c>
      <c r="D13" s="3" t="s">
        <v>50</v>
      </c>
      <c r="E13" s="25">
        <v>22</v>
      </c>
      <c r="F13" s="25">
        <v>3</v>
      </c>
      <c r="G13" s="25">
        <v>54</v>
      </c>
      <c r="H13" s="26">
        <v>6</v>
      </c>
      <c r="I13" s="25">
        <v>75</v>
      </c>
      <c r="J13" s="29">
        <v>0.45200000000000001</v>
      </c>
      <c r="K13" s="24">
        <v>166</v>
      </c>
      <c r="L13" s="131" t="s">
        <v>85</v>
      </c>
      <c r="M13" s="15"/>
      <c r="N13" s="131" t="s">
        <v>85</v>
      </c>
      <c r="O13" s="15"/>
      <c r="P13" s="19"/>
      <c r="Q13" s="25">
        <v>7</v>
      </c>
      <c r="R13" s="25">
        <v>0</v>
      </c>
      <c r="S13" s="26">
        <v>20</v>
      </c>
      <c r="T13" s="25">
        <v>0</v>
      </c>
      <c r="U13" s="25">
        <v>22</v>
      </c>
      <c r="V13" s="111">
        <v>0.55000000000000004</v>
      </c>
      <c r="W13" s="24">
        <v>40</v>
      </c>
      <c r="X13" s="25"/>
      <c r="Y13" s="28"/>
      <c r="Z13" s="3"/>
      <c r="AA13" s="25"/>
      <c r="AB13" s="25"/>
      <c r="AC13" s="25"/>
      <c r="AD13" s="26"/>
      <c r="AE13" s="25"/>
      <c r="AF13" s="29"/>
      <c r="AG13" s="24"/>
      <c r="AH13" s="15"/>
      <c r="AI13" s="15"/>
      <c r="AJ13" s="15"/>
      <c r="AK13" s="15"/>
      <c r="AL13" s="19"/>
      <c r="AM13" s="25"/>
      <c r="AN13" s="25"/>
      <c r="AO13" s="25"/>
      <c r="AP13" s="25"/>
      <c r="AQ13" s="25"/>
      <c r="AR13" s="112"/>
      <c r="AS13" s="1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5"/>
      <c r="C14" s="28"/>
      <c r="D14" s="3"/>
      <c r="E14" s="25"/>
      <c r="F14" s="25"/>
      <c r="G14" s="25"/>
      <c r="H14" s="26"/>
      <c r="I14" s="25"/>
      <c r="J14" s="29"/>
      <c r="K14" s="24"/>
      <c r="L14" s="110"/>
      <c r="M14" s="15"/>
      <c r="N14" s="15"/>
      <c r="O14" s="15"/>
      <c r="P14" s="19"/>
      <c r="Q14" s="25"/>
      <c r="R14" s="25"/>
      <c r="S14" s="26"/>
      <c r="T14" s="25"/>
      <c r="U14" s="25"/>
      <c r="V14" s="111"/>
      <c r="W14" s="24"/>
      <c r="X14" s="25">
        <v>2012</v>
      </c>
      <c r="Y14" s="25" t="s">
        <v>47</v>
      </c>
      <c r="Z14" s="3" t="s">
        <v>43</v>
      </c>
      <c r="AA14" s="25">
        <v>14</v>
      </c>
      <c r="AB14" s="25">
        <v>1</v>
      </c>
      <c r="AC14" s="25">
        <v>52</v>
      </c>
      <c r="AD14" s="25">
        <v>7</v>
      </c>
      <c r="AE14" s="25">
        <v>78</v>
      </c>
      <c r="AF14" s="46">
        <v>0.65539999999999998</v>
      </c>
      <c r="AG14" s="129">
        <v>119</v>
      </c>
      <c r="AH14" s="25" t="s">
        <v>47</v>
      </c>
      <c r="AI14" s="15"/>
      <c r="AJ14" s="25" t="s">
        <v>85</v>
      </c>
      <c r="AK14" s="15" t="s">
        <v>86</v>
      </c>
      <c r="AL14" s="19"/>
      <c r="AM14" s="25">
        <v>9</v>
      </c>
      <c r="AN14" s="25">
        <v>1</v>
      </c>
      <c r="AO14" s="25">
        <v>23</v>
      </c>
      <c r="AP14" s="25">
        <v>1</v>
      </c>
      <c r="AQ14" s="25">
        <v>37</v>
      </c>
      <c r="AR14" s="112">
        <v>0.4743</v>
      </c>
      <c r="AS14" s="1">
        <v>78</v>
      </c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5"/>
      <c r="C15" s="28"/>
      <c r="D15" s="3"/>
      <c r="E15" s="25"/>
      <c r="F15" s="25"/>
      <c r="G15" s="25"/>
      <c r="H15" s="26"/>
      <c r="I15" s="25"/>
      <c r="J15" s="29"/>
      <c r="K15" s="24"/>
      <c r="L15" s="110"/>
      <c r="M15" s="15"/>
      <c r="N15" s="15"/>
      <c r="O15" s="15"/>
      <c r="P15" s="19"/>
      <c r="Q15" s="25"/>
      <c r="R15" s="25"/>
      <c r="S15" s="26"/>
      <c r="T15" s="25"/>
      <c r="U15" s="25"/>
      <c r="V15" s="111"/>
      <c r="W15" s="24"/>
      <c r="X15" s="25"/>
      <c r="Y15" s="28"/>
      <c r="Z15" s="3"/>
      <c r="AA15" s="25"/>
      <c r="AB15" s="25"/>
      <c r="AC15" s="25"/>
      <c r="AD15" s="26"/>
      <c r="AE15" s="25"/>
      <c r="AF15" s="29"/>
      <c r="AG15" s="24"/>
      <c r="AH15" s="15"/>
      <c r="AI15" s="15"/>
      <c r="AJ15" s="15"/>
      <c r="AK15" s="15"/>
      <c r="AL15" s="19"/>
      <c r="AM15" s="25"/>
      <c r="AN15" s="25"/>
      <c r="AO15" s="25"/>
      <c r="AP15" s="25"/>
      <c r="AQ15" s="25"/>
      <c r="AR15" s="112"/>
      <c r="AS15" s="1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25"/>
      <c r="C16" s="28"/>
      <c r="D16" s="3"/>
      <c r="E16" s="25"/>
      <c r="F16" s="25"/>
      <c r="G16" s="25"/>
      <c r="H16" s="26"/>
      <c r="I16" s="25"/>
      <c r="J16" s="29"/>
      <c r="K16" s="24"/>
      <c r="L16" s="110"/>
      <c r="M16" s="15"/>
      <c r="N16" s="15"/>
      <c r="O16" s="15"/>
      <c r="P16" s="19"/>
      <c r="Q16" s="25"/>
      <c r="R16" s="25"/>
      <c r="S16" s="26"/>
      <c r="T16" s="25"/>
      <c r="U16" s="25"/>
      <c r="V16" s="111"/>
      <c r="W16" s="24"/>
      <c r="X16" s="25">
        <v>2014</v>
      </c>
      <c r="Y16" s="25" t="s">
        <v>47</v>
      </c>
      <c r="Z16" s="3" t="s">
        <v>64</v>
      </c>
      <c r="AA16" s="25">
        <v>13</v>
      </c>
      <c r="AB16" s="25">
        <v>3</v>
      </c>
      <c r="AC16" s="25">
        <v>46</v>
      </c>
      <c r="AD16" s="25">
        <v>6</v>
      </c>
      <c r="AE16" s="25">
        <v>65</v>
      </c>
      <c r="AF16" s="46">
        <v>0.58550000000000002</v>
      </c>
      <c r="AG16" s="129">
        <v>111</v>
      </c>
      <c r="AH16" s="25" t="s">
        <v>47</v>
      </c>
      <c r="AI16" s="15"/>
      <c r="AJ16" s="25" t="s">
        <v>85</v>
      </c>
      <c r="AK16" s="15"/>
      <c r="AL16" s="19"/>
      <c r="AM16" s="25">
        <v>6</v>
      </c>
      <c r="AN16" s="25">
        <v>0</v>
      </c>
      <c r="AO16" s="25">
        <v>5</v>
      </c>
      <c r="AP16" s="25">
        <v>6</v>
      </c>
      <c r="AQ16" s="25">
        <v>27</v>
      </c>
      <c r="AR16" s="112">
        <v>0.67500000000000004</v>
      </c>
      <c r="AS16" s="130">
        <v>40</v>
      </c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25">
        <v>2015</v>
      </c>
      <c r="C17" s="28" t="s">
        <v>34</v>
      </c>
      <c r="D17" s="3" t="s">
        <v>64</v>
      </c>
      <c r="E17" s="25">
        <v>11</v>
      </c>
      <c r="F17" s="25">
        <v>0</v>
      </c>
      <c r="G17" s="25">
        <v>13</v>
      </c>
      <c r="H17" s="26">
        <v>0</v>
      </c>
      <c r="I17" s="25">
        <v>26</v>
      </c>
      <c r="J17" s="29">
        <v>0.4</v>
      </c>
      <c r="K17" s="24">
        <v>65</v>
      </c>
      <c r="L17" s="110"/>
      <c r="M17" s="15"/>
      <c r="N17" s="15"/>
      <c r="O17" s="15"/>
      <c r="P17" s="19"/>
      <c r="Q17" s="25">
        <v>2</v>
      </c>
      <c r="R17" s="25">
        <v>0</v>
      </c>
      <c r="S17" s="26">
        <v>6</v>
      </c>
      <c r="T17" s="25">
        <v>1</v>
      </c>
      <c r="U17" s="25">
        <v>7</v>
      </c>
      <c r="V17" s="111">
        <v>0.58299999999999996</v>
      </c>
      <c r="W17" s="24">
        <v>12</v>
      </c>
      <c r="X17" s="25"/>
      <c r="Y17" s="28"/>
      <c r="Z17" s="3"/>
      <c r="AA17" s="25"/>
      <c r="AB17" s="25"/>
      <c r="AC17" s="25"/>
      <c r="AD17" s="26"/>
      <c r="AE17" s="25"/>
      <c r="AF17" s="29"/>
      <c r="AG17" s="24"/>
      <c r="AH17" s="15"/>
      <c r="AI17" s="15"/>
      <c r="AJ17" s="15"/>
      <c r="AK17" s="15"/>
      <c r="AL17" s="19"/>
      <c r="AM17" s="25"/>
      <c r="AN17" s="25"/>
      <c r="AO17" s="25"/>
      <c r="AP17" s="25"/>
      <c r="AQ17" s="25"/>
      <c r="AR17" s="112"/>
      <c r="AS17" s="1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86" t="s">
        <v>80</v>
      </c>
      <c r="C18" s="85"/>
      <c r="D18" s="84"/>
      <c r="E18" s="83">
        <f>SUM(E4:E17)</f>
        <v>79</v>
      </c>
      <c r="F18" s="83">
        <f>SUM(F4:F17)</f>
        <v>5</v>
      </c>
      <c r="G18" s="83">
        <f>SUM(G4:G17)</f>
        <v>146</v>
      </c>
      <c r="H18" s="83">
        <f>SUM(H4:H17)</f>
        <v>17</v>
      </c>
      <c r="I18" s="83">
        <f>SUM(I4:I17)</f>
        <v>228</v>
      </c>
      <c r="J18" s="113">
        <f>PRODUCT(I18/K18)</f>
        <v>0.46625766871165641</v>
      </c>
      <c r="K18" s="91">
        <f>SUM(K4:K17)</f>
        <v>489</v>
      </c>
      <c r="L18" s="18"/>
      <c r="M18" s="16"/>
      <c r="N18" s="114"/>
      <c r="O18" s="115"/>
      <c r="P18" s="19"/>
      <c r="Q18" s="83">
        <f>SUM(Q4:Q17)</f>
        <v>14</v>
      </c>
      <c r="R18" s="83">
        <f>SUM(R4:R17)</f>
        <v>0</v>
      </c>
      <c r="S18" s="83">
        <f>SUM(S4:S17)</f>
        <v>34</v>
      </c>
      <c r="T18" s="83">
        <f>SUM(T4:T17)</f>
        <v>2</v>
      </c>
      <c r="U18" s="83">
        <f>SUM(U4:U17)</f>
        <v>43</v>
      </c>
      <c r="V18" s="113">
        <f>PRODUCT(U18/W18)</f>
        <v>0.55844155844155841</v>
      </c>
      <c r="W18" s="91">
        <f>SUM(W4:W17)</f>
        <v>77</v>
      </c>
      <c r="X18" s="13" t="s">
        <v>80</v>
      </c>
      <c r="Y18" s="14"/>
      <c r="Z18" s="12"/>
      <c r="AA18" s="83">
        <f>SUM(AA4:AA17)</f>
        <v>108</v>
      </c>
      <c r="AB18" s="83">
        <f>SUM(AB4:AB17)</f>
        <v>12</v>
      </c>
      <c r="AC18" s="83">
        <f>SUM(AC4:AC17)</f>
        <v>289</v>
      </c>
      <c r="AD18" s="83">
        <f>SUM(AD4:AD17)</f>
        <v>46</v>
      </c>
      <c r="AE18" s="83">
        <f>SUM(AE4:AE17)</f>
        <v>423</v>
      </c>
      <c r="AF18" s="113">
        <f>PRODUCT(AE18/AG18)</f>
        <v>0.54863813229571989</v>
      </c>
      <c r="AG18" s="91">
        <f>SUM(AG4:AG17)</f>
        <v>771</v>
      </c>
      <c r="AH18" s="18"/>
      <c r="AI18" s="16"/>
      <c r="AJ18" s="114"/>
      <c r="AK18" s="115"/>
      <c r="AL18" s="19"/>
      <c r="AM18" s="83">
        <f>SUM(AM4:AM17)</f>
        <v>22</v>
      </c>
      <c r="AN18" s="83">
        <f>SUM(AN4:AN17)</f>
        <v>1</v>
      </c>
      <c r="AO18" s="83">
        <f>SUM(AO4:AO17)</f>
        <v>43</v>
      </c>
      <c r="AP18" s="83">
        <f>SUM(AP4:AP17)</f>
        <v>8</v>
      </c>
      <c r="AQ18" s="83">
        <f>SUM(AQ4:AQ17)</f>
        <v>86</v>
      </c>
      <c r="AR18" s="113">
        <f>PRODUCT(AQ18/AS18)</f>
        <v>0.52760736196319014</v>
      </c>
      <c r="AS18" s="109">
        <f>SUM(AS4:AS17)</f>
        <v>163</v>
      </c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8"/>
      <c r="K19" s="24"/>
      <c r="L19" s="19"/>
      <c r="M19" s="19"/>
      <c r="N19" s="19"/>
      <c r="O19" s="19"/>
      <c r="P19" s="37"/>
      <c r="Q19" s="37"/>
      <c r="R19" s="40"/>
      <c r="S19" s="37"/>
      <c r="T19" s="37"/>
      <c r="U19" s="19"/>
      <c r="V19" s="19"/>
      <c r="W19" s="24"/>
      <c r="X19" s="37"/>
      <c r="Y19" s="37"/>
      <c r="Z19" s="37"/>
      <c r="AA19" s="37"/>
      <c r="AB19" s="37"/>
      <c r="AC19" s="37"/>
      <c r="AD19" s="37"/>
      <c r="AE19" s="37"/>
      <c r="AF19" s="38"/>
      <c r="AG19" s="24"/>
      <c r="AH19" s="19"/>
      <c r="AI19" s="19"/>
      <c r="AJ19" s="19"/>
      <c r="AK19" s="19"/>
      <c r="AL19" s="37"/>
      <c r="AM19" s="37"/>
      <c r="AN19" s="40"/>
      <c r="AO19" s="37"/>
      <c r="AP19" s="37"/>
      <c r="AQ19" s="19"/>
      <c r="AR19" s="19"/>
      <c r="AS19" s="24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16" t="s">
        <v>81</v>
      </c>
      <c r="C20" s="117"/>
      <c r="D20" s="118"/>
      <c r="E20" s="12" t="s">
        <v>3</v>
      </c>
      <c r="F20" s="15" t="s">
        <v>8</v>
      </c>
      <c r="G20" s="12" t="s">
        <v>5</v>
      </c>
      <c r="H20" s="15" t="s">
        <v>6</v>
      </c>
      <c r="I20" s="15" t="s">
        <v>16</v>
      </c>
      <c r="J20" s="15" t="s">
        <v>21</v>
      </c>
      <c r="K20" s="19"/>
      <c r="L20" s="15" t="s">
        <v>26</v>
      </c>
      <c r="M20" s="15" t="s">
        <v>27</v>
      </c>
      <c r="N20" s="15" t="s">
        <v>82</v>
      </c>
      <c r="O20" s="15" t="s">
        <v>83</v>
      </c>
      <c r="Q20" s="40"/>
      <c r="R20" s="40" t="s">
        <v>51</v>
      </c>
      <c r="S20" s="40"/>
      <c r="T20" s="71" t="s">
        <v>52</v>
      </c>
      <c r="U20" s="19"/>
      <c r="V20" s="24"/>
      <c r="W20" s="24"/>
      <c r="X20" s="119"/>
      <c r="Y20" s="119"/>
      <c r="Z20" s="119"/>
      <c r="AA20" s="119"/>
      <c r="AB20" s="119"/>
      <c r="AC20" s="40"/>
      <c r="AD20" s="40"/>
      <c r="AE20" s="40"/>
      <c r="AF20" s="37"/>
      <c r="AG20" s="37"/>
      <c r="AH20" s="37"/>
      <c r="AI20" s="37"/>
      <c r="AJ20" s="37"/>
      <c r="AK20" s="37"/>
      <c r="AM20" s="24"/>
      <c r="AN20" s="119"/>
      <c r="AO20" s="119"/>
      <c r="AP20" s="119"/>
      <c r="AQ20" s="119"/>
      <c r="AR20" s="119"/>
      <c r="AS20" s="119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42" t="s">
        <v>84</v>
      </c>
      <c r="C21" s="9"/>
      <c r="D21" s="44"/>
      <c r="E21" s="120">
        <v>32</v>
      </c>
      <c r="F21" s="120">
        <v>2</v>
      </c>
      <c r="G21" s="120">
        <v>33</v>
      </c>
      <c r="H21" s="120">
        <v>3</v>
      </c>
      <c r="I21" s="120">
        <v>52</v>
      </c>
      <c r="J21" s="121">
        <v>0.36399999999999999</v>
      </c>
      <c r="K21" s="37">
        <f>PRODUCT(I21/J21)</f>
        <v>142.85714285714286</v>
      </c>
      <c r="L21" s="122">
        <f>PRODUCT((F21+G21)/E21)</f>
        <v>1.09375</v>
      </c>
      <c r="M21" s="122">
        <f>PRODUCT(H21/E21)</f>
        <v>9.375E-2</v>
      </c>
      <c r="N21" s="122">
        <f>PRODUCT((F21+G21+H21)/E21)</f>
        <v>1.1875</v>
      </c>
      <c r="O21" s="122">
        <f>PRODUCT(I21/E21)</f>
        <v>1.625</v>
      </c>
      <c r="Q21" s="40"/>
      <c r="R21" s="40"/>
      <c r="S21" s="40"/>
      <c r="T21" s="40" t="s">
        <v>59</v>
      </c>
      <c r="U21" s="37"/>
      <c r="V21" s="37"/>
      <c r="W21" s="37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40"/>
      <c r="AO21" s="40"/>
      <c r="AP21" s="40"/>
      <c r="AQ21" s="40"/>
      <c r="AR21" s="40"/>
      <c r="AS21" s="40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123" t="s">
        <v>60</v>
      </c>
      <c r="C22" s="124"/>
      <c r="D22" s="125"/>
      <c r="E22" s="120">
        <f>PRODUCT(E18+Q18)</f>
        <v>93</v>
      </c>
      <c r="F22" s="120">
        <f>PRODUCT(F18+R18)</f>
        <v>5</v>
      </c>
      <c r="G22" s="120">
        <f>PRODUCT(G18+S18)</f>
        <v>180</v>
      </c>
      <c r="H22" s="120">
        <f>PRODUCT(H18+T18)</f>
        <v>19</v>
      </c>
      <c r="I22" s="120">
        <f>PRODUCT(I18+U18)</f>
        <v>271</v>
      </c>
      <c r="J22" s="121">
        <f>PRODUCT(I22/K22)</f>
        <v>0.47879858657243818</v>
      </c>
      <c r="K22" s="37">
        <f>PRODUCT(K18+W18)</f>
        <v>566</v>
      </c>
      <c r="L22" s="122">
        <f>PRODUCT((F22+G22)/E22)</f>
        <v>1.989247311827957</v>
      </c>
      <c r="M22" s="122">
        <f>PRODUCT(H22/E22)</f>
        <v>0.20430107526881722</v>
      </c>
      <c r="N22" s="122">
        <f>PRODUCT((F22+G22+H22)/E22)</f>
        <v>2.193548387096774</v>
      </c>
      <c r="O22" s="122">
        <f>PRODUCT(I22/E22)</f>
        <v>2.913978494623656</v>
      </c>
      <c r="Q22" s="40"/>
      <c r="R22" s="40"/>
      <c r="S22" s="40"/>
      <c r="T22" s="40" t="s">
        <v>53</v>
      </c>
      <c r="U22" s="37"/>
      <c r="V22" s="37"/>
      <c r="W22" s="37"/>
      <c r="X22" s="37"/>
      <c r="Y22" s="37"/>
      <c r="Z22" s="37"/>
      <c r="AA22" s="37"/>
      <c r="AB22" s="37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x14ac:dyDescent="0.25">
      <c r="A23" s="37"/>
      <c r="B23" s="22" t="s">
        <v>78</v>
      </c>
      <c r="C23" s="77"/>
      <c r="D23" s="76"/>
      <c r="E23" s="120">
        <f>PRODUCT(AA18+AM18)</f>
        <v>130</v>
      </c>
      <c r="F23" s="120">
        <f>PRODUCT(AB18+AN18)</f>
        <v>13</v>
      </c>
      <c r="G23" s="120">
        <f>PRODUCT(AC18+AO18)</f>
        <v>332</v>
      </c>
      <c r="H23" s="120">
        <f>PRODUCT(AD18+AP18)</f>
        <v>54</v>
      </c>
      <c r="I23" s="120">
        <f>PRODUCT(AE18+AQ18)</f>
        <v>509</v>
      </c>
      <c r="J23" s="121">
        <f>PRODUCT(I23/K23)</f>
        <v>0.54496788008565311</v>
      </c>
      <c r="K23" s="19">
        <f>PRODUCT(AG18+AS18)</f>
        <v>934</v>
      </c>
      <c r="L23" s="122">
        <f>PRODUCT((F23+G23)/E23)</f>
        <v>2.6538461538461537</v>
      </c>
      <c r="M23" s="122">
        <f>PRODUCT(H23/E23)</f>
        <v>0.41538461538461541</v>
      </c>
      <c r="N23" s="122">
        <f>PRODUCT((F23+G23+H23)/E23)</f>
        <v>3.0692307692307694</v>
      </c>
      <c r="O23" s="122">
        <f>PRODUCT(I23/E23)</f>
        <v>3.9153846153846152</v>
      </c>
      <c r="Q23" s="40"/>
      <c r="R23" s="40"/>
      <c r="S23" s="37"/>
      <c r="T23" s="40" t="s">
        <v>54</v>
      </c>
      <c r="U23" s="19"/>
      <c r="V23" s="19"/>
      <c r="W23" s="37"/>
      <c r="X23" s="37"/>
      <c r="Y23" s="37"/>
      <c r="Z23" s="37"/>
      <c r="AA23" s="37"/>
      <c r="AB23" s="37"/>
      <c r="AC23" s="40"/>
      <c r="AD23" s="40"/>
      <c r="AE23" s="40"/>
      <c r="AF23" s="40"/>
      <c r="AG23" s="40"/>
      <c r="AH23" s="40"/>
      <c r="AI23" s="40"/>
      <c r="AJ23" s="40"/>
      <c r="AK23" s="37"/>
      <c r="AL23" s="19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x14ac:dyDescent="0.25">
      <c r="A24" s="37"/>
      <c r="B24" s="126" t="s">
        <v>80</v>
      </c>
      <c r="C24" s="127"/>
      <c r="D24" s="128"/>
      <c r="E24" s="120">
        <f>SUM(E21:E23)</f>
        <v>255</v>
      </c>
      <c r="F24" s="120">
        <f t="shared" ref="F24:I24" si="0">SUM(F21:F23)</f>
        <v>20</v>
      </c>
      <c r="G24" s="120">
        <f t="shared" si="0"/>
        <v>545</v>
      </c>
      <c r="H24" s="120">
        <f t="shared" si="0"/>
        <v>76</v>
      </c>
      <c r="I24" s="120">
        <f t="shared" si="0"/>
        <v>832</v>
      </c>
      <c r="J24" s="121">
        <f>PRODUCT(I24/K24)</f>
        <v>0.50643478260869568</v>
      </c>
      <c r="K24" s="37">
        <f>SUM(K21:K23)</f>
        <v>1642.8571428571429</v>
      </c>
      <c r="L24" s="122">
        <f>PRODUCT((F24+G24)/E24)</f>
        <v>2.215686274509804</v>
      </c>
      <c r="M24" s="122">
        <f>PRODUCT(H24/E24)</f>
        <v>0.29803921568627451</v>
      </c>
      <c r="N24" s="122">
        <f>PRODUCT((F24+G24+H24)/E24)</f>
        <v>2.5137254901960784</v>
      </c>
      <c r="O24" s="122">
        <f>PRODUCT(I24/E24)</f>
        <v>3.2627450980392156</v>
      </c>
      <c r="Q24" s="19"/>
      <c r="R24" s="19"/>
      <c r="S24" s="19"/>
      <c r="T24" s="40" t="s">
        <v>55</v>
      </c>
      <c r="U24" s="70"/>
      <c r="V24" s="37"/>
      <c r="W24" s="37"/>
      <c r="X24" s="37"/>
      <c r="Y24" s="37"/>
      <c r="Z24" s="37"/>
      <c r="AA24" s="37"/>
      <c r="AB24" s="37"/>
      <c r="AC24" s="37"/>
      <c r="AD24" s="37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x14ac:dyDescent="0.25">
      <c r="A25" s="37"/>
      <c r="B25" s="37"/>
      <c r="C25" s="37"/>
      <c r="D25" s="37"/>
      <c r="E25" s="19"/>
      <c r="F25" s="19"/>
      <c r="G25" s="19"/>
      <c r="H25" s="19"/>
      <c r="I25" s="19"/>
      <c r="J25" s="37"/>
      <c r="K25" s="37"/>
      <c r="L25" s="19"/>
      <c r="M25" s="19"/>
      <c r="N25" s="19"/>
      <c r="O25" s="19"/>
      <c r="P25" s="37"/>
      <c r="Q25" s="37"/>
      <c r="R25" s="37"/>
      <c r="S25" s="37"/>
      <c r="T25" s="40" t="s">
        <v>56</v>
      </c>
      <c r="U25" s="70"/>
      <c r="V25" s="37"/>
      <c r="W25" s="37"/>
      <c r="X25" s="37"/>
      <c r="Y25" s="37"/>
      <c r="Z25" s="37"/>
      <c r="AA25" s="37"/>
      <c r="AB25" s="37"/>
      <c r="AC25" s="37"/>
      <c r="AD25" s="37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 t="s">
        <v>65</v>
      </c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J84" s="37"/>
      <c r="K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J85" s="37"/>
      <c r="K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19"/>
      <c r="R97" s="19"/>
      <c r="S97" s="19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19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19"/>
      <c r="R98" s="19"/>
      <c r="S98" s="19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19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19"/>
      <c r="R99" s="19"/>
      <c r="S99" s="19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19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19"/>
      <c r="R100" s="19"/>
      <c r="S100" s="19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19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19"/>
      <c r="R101" s="19"/>
      <c r="S101" s="19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19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19"/>
      <c r="R102" s="19"/>
      <c r="S102" s="19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19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19"/>
      <c r="R103" s="19"/>
      <c r="S103" s="19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19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19"/>
      <c r="R104" s="19"/>
      <c r="S104" s="19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19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19"/>
      <c r="R105" s="19"/>
      <c r="S105" s="19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19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19"/>
      <c r="R106" s="19"/>
      <c r="S106" s="19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19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19"/>
      <c r="R107" s="19"/>
      <c r="S107" s="19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19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19"/>
      <c r="R108" s="19"/>
      <c r="S108" s="19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19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19"/>
      <c r="R109" s="19"/>
      <c r="S109" s="19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19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19"/>
      <c r="R110" s="19"/>
      <c r="S110" s="19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19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19"/>
      <c r="R111" s="19"/>
      <c r="S111" s="19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19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19"/>
      <c r="R112" s="19"/>
      <c r="S112" s="19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19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19"/>
      <c r="R113" s="19"/>
      <c r="S113" s="19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19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19"/>
      <c r="R114" s="19"/>
      <c r="S114" s="19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19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19"/>
      <c r="R115" s="19"/>
      <c r="S115" s="19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19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19"/>
      <c r="R116" s="19"/>
      <c r="S116" s="19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19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19"/>
      <c r="R117" s="19"/>
      <c r="S117" s="19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19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19"/>
      <c r="R118" s="19"/>
      <c r="S118" s="19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19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19"/>
      <c r="R119" s="19"/>
      <c r="S119" s="19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19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19"/>
      <c r="R120" s="19"/>
      <c r="S120" s="19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19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19"/>
      <c r="R121" s="19"/>
      <c r="S121" s="19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19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19"/>
      <c r="R122" s="19"/>
      <c r="S122" s="19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19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19"/>
      <c r="R123" s="19"/>
      <c r="S123" s="19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19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19"/>
      <c r="R124" s="19"/>
      <c r="S124" s="19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19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19"/>
      <c r="R125" s="19"/>
      <c r="S125" s="19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19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19"/>
      <c r="R126" s="19"/>
      <c r="S126" s="19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19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19"/>
      <c r="R127" s="19"/>
      <c r="S127" s="19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19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19"/>
      <c r="R128" s="19"/>
      <c r="S128" s="19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19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19"/>
      <c r="R129" s="19"/>
      <c r="S129" s="19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19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19"/>
      <c r="R130" s="19"/>
      <c r="S130" s="19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19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19"/>
      <c r="R131" s="19"/>
      <c r="S131" s="19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19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19"/>
      <c r="R132" s="19"/>
      <c r="S132" s="19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19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19"/>
      <c r="R133" s="19"/>
      <c r="S133" s="19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19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19"/>
      <c r="R134" s="19"/>
      <c r="S134" s="19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19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19"/>
      <c r="R135" s="19"/>
      <c r="S135" s="19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19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19"/>
      <c r="R136" s="19"/>
      <c r="S136" s="19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19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19"/>
      <c r="R137" s="19"/>
      <c r="S137" s="19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19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19"/>
      <c r="R138" s="19"/>
      <c r="S138" s="19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19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19"/>
      <c r="R139" s="19"/>
      <c r="S139" s="19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19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19"/>
      <c r="R140" s="19"/>
      <c r="S140" s="19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19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19"/>
      <c r="R141" s="19"/>
      <c r="S141" s="19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19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19"/>
      <c r="R142" s="19"/>
      <c r="S142" s="19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19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19"/>
      <c r="R143" s="19"/>
      <c r="S143" s="19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19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19"/>
      <c r="R144" s="19"/>
      <c r="S144" s="19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19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19"/>
      <c r="R145" s="19"/>
      <c r="S145" s="19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19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19"/>
      <c r="R146" s="19"/>
      <c r="S146" s="19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19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19"/>
      <c r="R147" s="19"/>
      <c r="S147" s="19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19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19"/>
      <c r="R148" s="19"/>
      <c r="S148" s="19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19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19"/>
      <c r="R149" s="19"/>
      <c r="S149" s="19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19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19"/>
      <c r="R150" s="19"/>
      <c r="S150" s="19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19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19"/>
      <c r="R151" s="19"/>
      <c r="S151" s="19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19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19"/>
      <c r="R152" s="19"/>
      <c r="S152" s="19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19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19"/>
      <c r="R153" s="19"/>
      <c r="S153" s="19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19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19"/>
      <c r="R154" s="19"/>
      <c r="S154" s="19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19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19"/>
      <c r="R155" s="19"/>
      <c r="S155" s="19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19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19"/>
      <c r="R156" s="19"/>
      <c r="S156" s="19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19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19"/>
      <c r="R157" s="19"/>
      <c r="S157" s="19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19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19"/>
      <c r="R158" s="19"/>
      <c r="S158" s="19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19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19"/>
      <c r="R159" s="19"/>
      <c r="S159" s="19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19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19"/>
      <c r="R160" s="19"/>
      <c r="S160" s="19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19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19"/>
      <c r="R161" s="19"/>
      <c r="S161" s="19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19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19"/>
      <c r="R162" s="19"/>
      <c r="S162" s="19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19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19"/>
      <c r="R163" s="19"/>
      <c r="S163" s="19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19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19"/>
      <c r="R164" s="19"/>
      <c r="S164" s="19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19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19"/>
      <c r="R165" s="19"/>
      <c r="S165" s="19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19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19"/>
      <c r="R166" s="19"/>
      <c r="S166" s="19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19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19"/>
      <c r="R167" s="19"/>
      <c r="S167" s="19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19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19"/>
      <c r="R168" s="19"/>
      <c r="S168" s="19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19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19"/>
      <c r="R169" s="19"/>
      <c r="S169" s="19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19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19"/>
      <c r="R170" s="19"/>
      <c r="S170" s="19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19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19"/>
      <c r="R171" s="19"/>
      <c r="S171" s="19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19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19"/>
      <c r="R172" s="19"/>
      <c r="S172" s="19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19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19"/>
      <c r="R173" s="19"/>
      <c r="S173" s="19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19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19"/>
      <c r="R174" s="19"/>
      <c r="S174" s="19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19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19"/>
      <c r="R175" s="19"/>
      <c r="S175" s="19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19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19"/>
      <c r="R176" s="19"/>
      <c r="S176" s="19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19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19"/>
      <c r="R177" s="19"/>
      <c r="S177" s="19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19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19"/>
      <c r="R178" s="19"/>
      <c r="S178" s="19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19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19"/>
      <c r="R179" s="19"/>
      <c r="S179" s="19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19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A180" s="37"/>
      <c r="B180" s="37"/>
      <c r="C180" s="37"/>
      <c r="D180" s="37"/>
      <c r="L180"/>
      <c r="M180"/>
      <c r="N180"/>
      <c r="O180"/>
      <c r="P180"/>
      <c r="Q180" s="19"/>
      <c r="R180" s="19"/>
      <c r="S180" s="19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19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A181" s="37"/>
      <c r="B181" s="37"/>
      <c r="C181" s="37"/>
      <c r="D181" s="37"/>
      <c r="L181"/>
      <c r="M181"/>
      <c r="N181"/>
      <c r="O181"/>
      <c r="P181"/>
      <c r="Q181" s="19"/>
      <c r="R181" s="19"/>
      <c r="S181" s="1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19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19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19"/>
    </row>
    <row r="184" spans="1:57" ht="14.25" x14ac:dyDescent="0.2">
      <c r="L184"/>
      <c r="M184"/>
      <c r="N184"/>
      <c r="O184"/>
      <c r="P184"/>
      <c r="Q184" s="19"/>
      <c r="R184" s="19"/>
      <c r="S184" s="1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19"/>
    </row>
    <row r="185" spans="1:57" ht="14.25" x14ac:dyDescent="0.2">
      <c r="L185"/>
      <c r="M185"/>
      <c r="N185"/>
      <c r="O185"/>
      <c r="P185"/>
      <c r="Q185" s="19"/>
      <c r="R185" s="19"/>
      <c r="S185" s="1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19"/>
    </row>
    <row r="188" spans="1:57" ht="14.25" x14ac:dyDescent="0.2">
      <c r="L188" s="19"/>
      <c r="M188" s="19"/>
      <c r="N188" s="19"/>
      <c r="O188" s="19"/>
      <c r="P188" s="19"/>
      <c r="R188" s="19"/>
      <c r="S188" s="1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37"/>
      <c r="AL188" s="19"/>
    </row>
    <row r="189" spans="1:57" ht="14.25" x14ac:dyDescent="0.2">
      <c r="L189" s="19"/>
      <c r="M189" s="19"/>
      <c r="N189" s="19"/>
      <c r="O189" s="19"/>
      <c r="P189" s="19"/>
      <c r="R189" s="19"/>
      <c r="S189" s="1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19"/>
      <c r="AL189" s="19"/>
    </row>
    <row r="190" spans="1:57" x14ac:dyDescent="0.25">
      <c r="R190" s="24"/>
      <c r="S190" s="24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</row>
    <row r="191" spans="1:57" x14ac:dyDescent="0.25">
      <c r="R191" s="24"/>
      <c r="S191" s="24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</row>
    <row r="192" spans="1:57" x14ac:dyDescent="0.25">
      <c r="R192" s="24"/>
      <c r="S192" s="24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</row>
    <row r="193" spans="12:38" x14ac:dyDescent="0.25">
      <c r="L193"/>
      <c r="M193"/>
      <c r="N193"/>
      <c r="O193"/>
      <c r="P193"/>
      <c r="R193" s="24"/>
      <c r="S193" s="24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ht="14.25" x14ac:dyDescent="0.2">
      <c r="L219"/>
      <c r="M219"/>
      <c r="N219"/>
      <c r="O219"/>
      <c r="P219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  <row r="220" spans="12:38" ht="14.25" x14ac:dyDescent="0.2">
      <c r="L220"/>
      <c r="M220"/>
      <c r="N220"/>
      <c r="O220"/>
      <c r="P22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/>
      <c r="AL220"/>
    </row>
    <row r="221" spans="12:38" ht="14.25" x14ac:dyDescent="0.2">
      <c r="L221"/>
      <c r="M221"/>
      <c r="N221"/>
      <c r="O221"/>
      <c r="P221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2018-11-02T20:24:59Z</dcterms:modified>
</cp:coreProperties>
</file>