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8" i="2" l="1"/>
  <c r="O22" i="2"/>
  <c r="N22" i="2"/>
  <c r="M22" i="2"/>
  <c r="L22" i="2"/>
  <c r="AS18" i="2"/>
  <c r="AQ18" i="2"/>
  <c r="AP18" i="2"/>
  <c r="AO18" i="2"/>
  <c r="AN18" i="2"/>
  <c r="AM18" i="2"/>
  <c r="AG18" i="2"/>
  <c r="AE18" i="2"/>
  <c r="I23" i="2" s="1"/>
  <c r="AD18" i="2"/>
  <c r="AC18" i="2"/>
  <c r="G23" i="2" s="1"/>
  <c r="AB18" i="2"/>
  <c r="AA18" i="2"/>
  <c r="E23" i="2" s="1"/>
  <c r="W18" i="2"/>
  <c r="V18" i="2" s="1"/>
  <c r="U18" i="2"/>
  <c r="T18" i="2"/>
  <c r="S18" i="2"/>
  <c r="R18" i="2"/>
  <c r="Q18" i="2"/>
  <c r="K18" i="2"/>
  <c r="I18" i="2"/>
  <c r="I22" i="2" s="1"/>
  <c r="I24" i="2" s="1"/>
  <c r="H18" i="2"/>
  <c r="H22" i="2" s="1"/>
  <c r="G18" i="2"/>
  <c r="G22" i="2" s="1"/>
  <c r="G24" i="2" s="1"/>
  <c r="F18" i="2"/>
  <c r="F22" i="2" s="1"/>
  <c r="E18" i="2"/>
  <c r="E22" i="2" s="1"/>
  <c r="E24" i="2" s="1"/>
  <c r="K22" i="2" l="1"/>
  <c r="AR18" i="2"/>
  <c r="K23" i="2"/>
  <c r="F23" i="2"/>
  <c r="L23" i="2" s="1"/>
  <c r="H23" i="2"/>
  <c r="O23" i="2"/>
  <c r="J23" i="2"/>
  <c r="N23" i="2"/>
  <c r="M23" i="2"/>
  <c r="H24" i="2"/>
  <c r="M24" i="2" s="1"/>
  <c r="O24" i="2"/>
  <c r="AF18" i="2"/>
  <c r="J22" i="2" l="1"/>
  <c r="K24" i="2"/>
  <c r="J24" i="2" s="1"/>
  <c r="F24" i="2"/>
  <c r="L24" i="2" l="1"/>
  <c r="N24" i="2"/>
</calcChain>
</file>

<file path=xl/sharedStrings.xml><?xml version="1.0" encoding="utf-8"?>
<sst xmlns="http://schemas.openxmlformats.org/spreadsheetml/2006/main" count="100" uniqueCount="40">
  <si>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</si>
  <si>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</si>
  <si>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</si>
  <si>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</si>
  <si>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</si>
  <si>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</si>
  <si>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</si>
  <si>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</si>
  <si>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</si>
  <si>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</si>
  <si>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</si>
  <si>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</si>
  <si>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</si>
  <si>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</si>
  <si>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12.</t>
  </si>
  <si>
    <t>KiimU</t>
  </si>
  <si>
    <t>1.</t>
  </si>
  <si>
    <t>16.</t>
  </si>
  <si>
    <t>Ville Laukkanen</t>
  </si>
  <si>
    <t>24.8.1977   Kiiminki</t>
  </si>
  <si>
    <t>KiimU = Kiimingin Urheilijat  (1938),  kasvattajaseura</t>
  </si>
  <si>
    <t>3.</t>
  </si>
  <si>
    <t>8.</t>
  </si>
  <si>
    <t>4.</t>
  </si>
  <si>
    <t>7.</t>
  </si>
  <si>
    <t>5.</t>
  </si>
  <si>
    <t>2.</t>
  </si>
  <si>
    <t>6.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</si>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</sst>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18</v>
      </c>
      <c r="C1" s="2"/>
      <c r="D1" s="3"/>
      <c r="E1" s="4" t="s">
        <v>19</v>
      </c>
      <c r="F1" s="39"/>
      <c r="G1" s="40"/>
      <c r="H1" s="4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9"/>
      <c r="AB1" s="39"/>
      <c r="AC1" s="40"/>
      <c r="AD1" s="4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8"/>
      <c r="L2" s="17" t="s">
        <v>28</v>
      </c>
      <c r="M2" s="9"/>
      <c r="N2" s="9"/>
      <c r="O2" s="16"/>
      <c r="P2" s="14"/>
      <c r="Q2" s="17" t="s">
        <v>29</v>
      </c>
      <c r="R2" s="9"/>
      <c r="S2" s="9"/>
      <c r="T2" s="9"/>
      <c r="U2" s="15"/>
      <c r="V2" s="16"/>
      <c r="W2" s="14"/>
      <c r="X2" s="41" t="s">
        <v>30</v>
      </c>
      <c r="Y2" s="37"/>
      <c r="Z2" s="42"/>
      <c r="AA2" s="8" t="s">
        <v>7</v>
      </c>
      <c r="AB2" s="9"/>
      <c r="AC2" s="9"/>
      <c r="AD2" s="9"/>
      <c r="AE2" s="15"/>
      <c r="AF2" s="10"/>
      <c r="AG2" s="38"/>
      <c r="AH2" s="17" t="s">
        <v>31</v>
      </c>
      <c r="AI2" s="9"/>
      <c r="AJ2" s="9"/>
      <c r="AK2" s="16"/>
      <c r="AL2" s="14"/>
      <c r="AM2" s="17" t="s">
        <v>29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32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32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23"/>
      <c r="D4" s="44"/>
      <c r="E4" s="22"/>
      <c r="F4" s="22"/>
      <c r="G4" s="22"/>
      <c r="H4" s="35"/>
      <c r="I4" s="22"/>
      <c r="J4" s="45"/>
      <c r="K4" s="21"/>
      <c r="L4" s="46"/>
      <c r="M4" s="13"/>
      <c r="N4" s="13"/>
      <c r="O4" s="13"/>
      <c r="P4" s="18"/>
      <c r="Q4" s="22"/>
      <c r="R4" s="22"/>
      <c r="S4" s="35"/>
      <c r="T4" s="22"/>
      <c r="U4" s="22"/>
      <c r="V4" s="47"/>
      <c r="W4" s="21"/>
      <c r="X4" s="22">
        <v>2001</v>
      </c>
      <c r="Y4" s="22" t="s">
        <v>16</v>
      </c>
      <c r="Z4" s="44" t="s">
        <v>15</v>
      </c>
      <c r="AA4" s="22">
        <v>17</v>
      </c>
      <c r="AB4" s="22">
        <v>1</v>
      </c>
      <c r="AC4" s="22">
        <v>11</v>
      </c>
      <c r="AD4" s="22">
        <v>5</v>
      </c>
      <c r="AE4" s="22">
        <v>37</v>
      </c>
      <c r="AF4" s="29">
        <v>0.39779999999999999</v>
      </c>
      <c r="AG4" s="68">
        <v>93</v>
      </c>
      <c r="AH4" s="13"/>
      <c r="AI4" s="13"/>
      <c r="AJ4" s="13"/>
      <c r="AK4" s="13"/>
      <c r="AL4" s="18"/>
      <c r="AM4" s="22">
        <v>10</v>
      </c>
      <c r="AN4" s="22">
        <v>0</v>
      </c>
      <c r="AO4" s="22">
        <v>2</v>
      </c>
      <c r="AP4" s="22">
        <v>1</v>
      </c>
      <c r="AQ4" s="22">
        <v>25</v>
      </c>
      <c r="AR4" s="48">
        <v>0.52080000000000004</v>
      </c>
      <c r="AS4" s="1">
        <v>48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2002</v>
      </c>
      <c r="C5" s="23" t="s">
        <v>14</v>
      </c>
      <c r="D5" s="44" t="s">
        <v>15</v>
      </c>
      <c r="E5" s="22">
        <v>22</v>
      </c>
      <c r="F5" s="22">
        <v>0</v>
      </c>
      <c r="G5" s="22">
        <v>9</v>
      </c>
      <c r="H5" s="35">
        <v>3</v>
      </c>
      <c r="I5" s="22">
        <v>47</v>
      </c>
      <c r="J5" s="45">
        <v>0.46500000000000002</v>
      </c>
      <c r="K5" s="21">
        <v>101</v>
      </c>
      <c r="L5" s="46"/>
      <c r="M5" s="13"/>
      <c r="N5" s="13"/>
      <c r="O5" s="13"/>
      <c r="P5" s="18"/>
      <c r="Q5" s="22">
        <v>3</v>
      </c>
      <c r="R5" s="22">
        <v>0</v>
      </c>
      <c r="S5" s="35">
        <v>1</v>
      </c>
      <c r="T5" s="22">
        <v>2</v>
      </c>
      <c r="U5" s="22">
        <v>3</v>
      </c>
      <c r="V5" s="47">
        <v>0.27300000000000002</v>
      </c>
      <c r="W5" s="21">
        <v>11</v>
      </c>
      <c r="X5" s="22"/>
      <c r="Y5" s="22"/>
      <c r="Z5" s="44"/>
      <c r="AA5" s="22"/>
      <c r="AB5" s="22"/>
      <c r="AC5" s="22"/>
      <c r="AD5" s="22"/>
      <c r="AE5" s="22"/>
      <c r="AF5" s="29"/>
      <c r="AG5" s="6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2003</v>
      </c>
      <c r="C6" s="23" t="s">
        <v>17</v>
      </c>
      <c r="D6" s="44" t="s">
        <v>15</v>
      </c>
      <c r="E6" s="22">
        <v>22</v>
      </c>
      <c r="F6" s="22">
        <v>0</v>
      </c>
      <c r="G6" s="22">
        <v>10</v>
      </c>
      <c r="H6" s="35">
        <v>2</v>
      </c>
      <c r="I6" s="22">
        <v>40</v>
      </c>
      <c r="J6" s="45">
        <v>0.33600000000000002</v>
      </c>
      <c r="K6" s="21">
        <v>119</v>
      </c>
      <c r="L6" s="46"/>
      <c r="M6" s="13"/>
      <c r="N6" s="13"/>
      <c r="O6" s="13"/>
      <c r="P6" s="18"/>
      <c r="Q6" s="22"/>
      <c r="R6" s="22"/>
      <c r="S6" s="35"/>
      <c r="T6" s="22"/>
      <c r="U6" s="22"/>
      <c r="V6" s="47"/>
      <c r="W6" s="21"/>
      <c r="X6" s="22"/>
      <c r="Y6" s="22"/>
      <c r="Z6" s="44"/>
      <c r="AA6" s="22"/>
      <c r="AB6" s="22"/>
      <c r="AC6" s="22"/>
      <c r="AD6" s="22"/>
      <c r="AE6" s="22"/>
      <c r="AF6" s="29"/>
      <c r="AG6" s="6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4"/>
      <c r="E7" s="22"/>
      <c r="F7" s="22"/>
      <c r="G7" s="22"/>
      <c r="H7" s="35"/>
      <c r="I7" s="22"/>
      <c r="J7" s="45"/>
      <c r="K7" s="21"/>
      <c r="L7" s="46"/>
      <c r="M7" s="13"/>
      <c r="N7" s="13"/>
      <c r="O7" s="13"/>
      <c r="P7" s="18"/>
      <c r="Q7" s="22"/>
      <c r="R7" s="22"/>
      <c r="S7" s="35"/>
      <c r="T7" s="22"/>
      <c r="U7" s="22"/>
      <c r="V7" s="47"/>
      <c r="W7" s="21"/>
      <c r="X7" s="22">
        <v>2004</v>
      </c>
      <c r="Y7" s="22" t="s">
        <v>21</v>
      </c>
      <c r="Z7" s="44" t="s">
        <v>15</v>
      </c>
      <c r="AA7" s="22">
        <v>18</v>
      </c>
      <c r="AB7" s="22">
        <v>1</v>
      </c>
      <c r="AC7" s="22">
        <v>18</v>
      </c>
      <c r="AD7" s="22">
        <v>10</v>
      </c>
      <c r="AE7" s="22">
        <v>59</v>
      </c>
      <c r="AF7" s="29">
        <v>0.50860000000000005</v>
      </c>
      <c r="AG7" s="68">
        <v>116</v>
      </c>
      <c r="AH7" s="13"/>
      <c r="AI7" s="13"/>
      <c r="AJ7" s="13"/>
      <c r="AK7" s="13"/>
      <c r="AL7" s="18"/>
      <c r="AM7" s="22">
        <v>2</v>
      </c>
      <c r="AN7" s="22">
        <v>0</v>
      </c>
      <c r="AO7" s="22">
        <v>2</v>
      </c>
      <c r="AP7" s="22">
        <v>0</v>
      </c>
      <c r="AQ7" s="22">
        <v>6</v>
      </c>
      <c r="AR7" s="48">
        <v>0.75</v>
      </c>
      <c r="AS7" s="1">
        <v>8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4"/>
      <c r="E8" s="22"/>
      <c r="F8" s="22"/>
      <c r="G8" s="22"/>
      <c r="H8" s="35"/>
      <c r="I8" s="22"/>
      <c r="J8" s="45"/>
      <c r="K8" s="21"/>
      <c r="L8" s="46"/>
      <c r="M8" s="13"/>
      <c r="N8" s="13"/>
      <c r="O8" s="13"/>
      <c r="P8" s="18"/>
      <c r="Q8" s="22"/>
      <c r="R8" s="22"/>
      <c r="S8" s="35"/>
      <c r="T8" s="22"/>
      <c r="U8" s="22"/>
      <c r="V8" s="47"/>
      <c r="W8" s="21"/>
      <c r="X8" s="22">
        <v>2005</v>
      </c>
      <c r="Y8" s="22" t="s">
        <v>22</v>
      </c>
      <c r="Z8" s="44" t="s">
        <v>15</v>
      </c>
      <c r="AA8" s="22">
        <v>18</v>
      </c>
      <c r="AB8" s="22">
        <v>1</v>
      </c>
      <c r="AC8" s="22">
        <v>11</v>
      </c>
      <c r="AD8" s="22">
        <v>7</v>
      </c>
      <c r="AE8" s="22">
        <v>59</v>
      </c>
      <c r="AF8" s="29">
        <v>0.48359999999999997</v>
      </c>
      <c r="AG8" s="68">
        <v>122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2006</v>
      </c>
      <c r="C9" s="22"/>
      <c r="D9" s="44" t="s">
        <v>15</v>
      </c>
      <c r="E9" s="22"/>
      <c r="F9" s="22"/>
      <c r="G9" s="22"/>
      <c r="H9" s="35"/>
      <c r="I9" s="22"/>
      <c r="J9" s="45"/>
      <c r="K9" s="21"/>
      <c r="L9" s="46"/>
      <c r="M9" s="13"/>
      <c r="N9" s="13"/>
      <c r="O9" s="13"/>
      <c r="P9" s="18"/>
      <c r="Q9" s="22">
        <v>3</v>
      </c>
      <c r="R9" s="22">
        <v>0</v>
      </c>
      <c r="S9" s="35">
        <v>1</v>
      </c>
      <c r="T9" s="22">
        <v>0</v>
      </c>
      <c r="U9" s="22">
        <v>9</v>
      </c>
      <c r="V9" s="47">
        <v>0.5</v>
      </c>
      <c r="W9" s="21">
        <v>18</v>
      </c>
      <c r="X9" s="22">
        <v>2006</v>
      </c>
      <c r="Y9" s="22" t="s">
        <v>16</v>
      </c>
      <c r="Z9" s="44" t="s">
        <v>15</v>
      </c>
      <c r="AA9" s="22">
        <v>18</v>
      </c>
      <c r="AB9" s="22">
        <v>1</v>
      </c>
      <c r="AC9" s="22">
        <v>13</v>
      </c>
      <c r="AD9" s="22">
        <v>4</v>
      </c>
      <c r="AE9" s="22">
        <v>67</v>
      </c>
      <c r="AF9" s="29">
        <v>0.56769999999999998</v>
      </c>
      <c r="AG9" s="68">
        <v>118</v>
      </c>
      <c r="AH9" s="13"/>
      <c r="AI9" s="13"/>
      <c r="AJ9" s="13"/>
      <c r="AK9" s="13"/>
      <c r="AL9" s="18"/>
      <c r="AM9" s="22">
        <v>8</v>
      </c>
      <c r="AN9" s="22">
        <v>0</v>
      </c>
      <c r="AO9" s="22">
        <v>4</v>
      </c>
      <c r="AP9" s="22">
        <v>5</v>
      </c>
      <c r="AQ9" s="22">
        <v>27</v>
      </c>
      <c r="AR9" s="48">
        <v>0.52939999999999998</v>
      </c>
      <c r="AS9" s="1">
        <v>51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2007</v>
      </c>
      <c r="C10" s="22"/>
      <c r="D10" s="44" t="s">
        <v>15</v>
      </c>
      <c r="E10" s="22"/>
      <c r="F10" s="22"/>
      <c r="G10" s="22"/>
      <c r="H10" s="35"/>
      <c r="I10" s="22"/>
      <c r="J10" s="45"/>
      <c r="K10" s="21"/>
      <c r="L10" s="46"/>
      <c r="M10" s="13"/>
      <c r="N10" s="13"/>
      <c r="O10" s="13"/>
      <c r="P10" s="18"/>
      <c r="Q10" s="22">
        <v>1</v>
      </c>
      <c r="R10" s="22">
        <v>0</v>
      </c>
      <c r="S10" s="35">
        <v>0</v>
      </c>
      <c r="T10" s="22">
        <v>0</v>
      </c>
      <c r="U10" s="22">
        <v>1</v>
      </c>
      <c r="V10" s="47">
        <v>0.125</v>
      </c>
      <c r="W10" s="21">
        <v>8</v>
      </c>
      <c r="X10" s="22">
        <v>2007</v>
      </c>
      <c r="Y10" s="22" t="s">
        <v>16</v>
      </c>
      <c r="Z10" s="44" t="s">
        <v>15</v>
      </c>
      <c r="AA10" s="22">
        <v>17</v>
      </c>
      <c r="AB10" s="22">
        <v>0</v>
      </c>
      <c r="AC10" s="22">
        <v>15</v>
      </c>
      <c r="AD10" s="22">
        <v>13</v>
      </c>
      <c r="AE10" s="22">
        <v>55</v>
      </c>
      <c r="AF10" s="29">
        <v>0.49099999999999999</v>
      </c>
      <c r="AG10" s="68">
        <v>112</v>
      </c>
      <c r="AH10" s="13"/>
      <c r="AI10" s="13"/>
      <c r="AJ10" s="13"/>
      <c r="AK10" s="13"/>
      <c r="AL10" s="18"/>
      <c r="AM10" s="22">
        <v>6</v>
      </c>
      <c r="AN10" s="22">
        <v>0</v>
      </c>
      <c r="AO10" s="22">
        <v>3</v>
      </c>
      <c r="AP10" s="22">
        <v>1</v>
      </c>
      <c r="AQ10" s="22">
        <v>19</v>
      </c>
      <c r="AR10" s="48">
        <v>0.65510000000000002</v>
      </c>
      <c r="AS10" s="1">
        <v>29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4"/>
      <c r="E11" s="22"/>
      <c r="F11" s="22"/>
      <c r="G11" s="22"/>
      <c r="H11" s="35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5"/>
      <c r="T11" s="22"/>
      <c r="U11" s="22"/>
      <c r="V11" s="47"/>
      <c r="W11" s="21"/>
      <c r="X11" s="22">
        <v>2008</v>
      </c>
      <c r="Y11" s="22" t="s">
        <v>23</v>
      </c>
      <c r="Z11" s="44" t="s">
        <v>15</v>
      </c>
      <c r="AA11" s="22">
        <v>12</v>
      </c>
      <c r="AB11" s="22">
        <v>1</v>
      </c>
      <c r="AC11" s="22">
        <v>18</v>
      </c>
      <c r="AD11" s="22">
        <v>9</v>
      </c>
      <c r="AE11" s="22">
        <v>47</v>
      </c>
      <c r="AF11" s="29">
        <v>0.54649999999999999</v>
      </c>
      <c r="AG11" s="68">
        <v>86</v>
      </c>
      <c r="AH11" s="13" t="s">
        <v>22</v>
      </c>
      <c r="AI11" s="13"/>
      <c r="AJ11" s="13" t="s">
        <v>38</v>
      </c>
      <c r="AK11" s="13"/>
      <c r="AL11" s="18"/>
      <c r="AM11" s="22">
        <v>2</v>
      </c>
      <c r="AN11" s="22">
        <v>0</v>
      </c>
      <c r="AO11" s="22">
        <v>2</v>
      </c>
      <c r="AP11" s="22">
        <v>1</v>
      </c>
      <c r="AQ11" s="22">
        <v>8</v>
      </c>
      <c r="AR11" s="48">
        <v>0.57140000000000002</v>
      </c>
      <c r="AS11" s="1">
        <v>14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44"/>
      <c r="E12" s="22"/>
      <c r="F12" s="22"/>
      <c r="G12" s="22"/>
      <c r="H12" s="35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5"/>
      <c r="T12" s="22"/>
      <c r="U12" s="22"/>
      <c r="V12" s="47"/>
      <c r="W12" s="21"/>
      <c r="X12" s="22">
        <v>2009</v>
      </c>
      <c r="Y12" s="22" t="s">
        <v>16</v>
      </c>
      <c r="Z12" s="44" t="s">
        <v>15</v>
      </c>
      <c r="AA12" s="22">
        <v>16</v>
      </c>
      <c r="AB12" s="22">
        <v>0</v>
      </c>
      <c r="AC12" s="22">
        <v>9</v>
      </c>
      <c r="AD12" s="22">
        <v>2</v>
      </c>
      <c r="AE12" s="22">
        <v>42</v>
      </c>
      <c r="AF12" s="29">
        <v>0.4516</v>
      </c>
      <c r="AG12" s="68">
        <v>93</v>
      </c>
      <c r="AH12" s="13"/>
      <c r="AI12" s="13"/>
      <c r="AJ12" s="13"/>
      <c r="AK12" s="13"/>
      <c r="AL12" s="18"/>
      <c r="AM12" s="22">
        <v>7</v>
      </c>
      <c r="AN12" s="22">
        <v>0</v>
      </c>
      <c r="AO12" s="22">
        <v>5</v>
      </c>
      <c r="AP12" s="22">
        <v>2</v>
      </c>
      <c r="AQ12" s="22">
        <v>16</v>
      </c>
      <c r="AR12" s="48">
        <v>0.39019999999999999</v>
      </c>
      <c r="AS12" s="1">
        <v>41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23"/>
      <c r="D13" s="44"/>
      <c r="E13" s="22"/>
      <c r="F13" s="22"/>
      <c r="G13" s="22"/>
      <c r="H13" s="35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5"/>
      <c r="T13" s="22"/>
      <c r="U13" s="22"/>
      <c r="V13" s="47"/>
      <c r="W13" s="21"/>
      <c r="X13" s="22">
        <v>2010</v>
      </c>
      <c r="Y13" s="22" t="s">
        <v>24</v>
      </c>
      <c r="Z13" s="44" t="s">
        <v>15</v>
      </c>
      <c r="AA13" s="22">
        <v>18</v>
      </c>
      <c r="AB13" s="22">
        <v>1</v>
      </c>
      <c r="AC13" s="22">
        <v>22</v>
      </c>
      <c r="AD13" s="22">
        <v>2</v>
      </c>
      <c r="AE13" s="22">
        <v>58</v>
      </c>
      <c r="AF13" s="29">
        <v>0.54200000000000004</v>
      </c>
      <c r="AG13" s="68">
        <v>107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8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23"/>
      <c r="D14" s="44"/>
      <c r="E14" s="22"/>
      <c r="F14" s="22"/>
      <c r="G14" s="22"/>
      <c r="H14" s="35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35"/>
      <c r="T14" s="22"/>
      <c r="U14" s="22"/>
      <c r="V14" s="47"/>
      <c r="W14" s="21"/>
      <c r="X14" s="22">
        <v>2011</v>
      </c>
      <c r="Y14" s="22" t="s">
        <v>25</v>
      </c>
      <c r="Z14" s="44" t="s">
        <v>15</v>
      </c>
      <c r="AA14" s="22">
        <v>17</v>
      </c>
      <c r="AB14" s="22">
        <v>1</v>
      </c>
      <c r="AC14" s="22">
        <v>20</v>
      </c>
      <c r="AD14" s="22">
        <v>11</v>
      </c>
      <c r="AE14" s="22">
        <v>54</v>
      </c>
      <c r="AF14" s="29">
        <v>0.5242</v>
      </c>
      <c r="AG14" s="68">
        <v>103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8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23"/>
      <c r="D15" s="44"/>
      <c r="E15" s="22"/>
      <c r="F15" s="22"/>
      <c r="G15" s="22"/>
      <c r="H15" s="35"/>
      <c r="I15" s="22"/>
      <c r="J15" s="45"/>
      <c r="K15" s="21"/>
      <c r="L15" s="46"/>
      <c r="M15" s="13"/>
      <c r="N15" s="13"/>
      <c r="O15" s="13"/>
      <c r="P15" s="18"/>
      <c r="Q15" s="22"/>
      <c r="R15" s="22"/>
      <c r="S15" s="35"/>
      <c r="T15" s="22"/>
      <c r="U15" s="22"/>
      <c r="V15" s="47"/>
      <c r="W15" s="21"/>
      <c r="X15" s="22">
        <v>2012</v>
      </c>
      <c r="Y15" s="22" t="s">
        <v>26</v>
      </c>
      <c r="Z15" s="44" t="s">
        <v>15</v>
      </c>
      <c r="AA15" s="22">
        <v>18</v>
      </c>
      <c r="AB15" s="22">
        <v>0</v>
      </c>
      <c r="AC15" s="22">
        <v>10</v>
      </c>
      <c r="AD15" s="22">
        <v>3</v>
      </c>
      <c r="AE15" s="22">
        <v>46</v>
      </c>
      <c r="AF15" s="29">
        <v>0.50539999999999996</v>
      </c>
      <c r="AG15" s="68">
        <v>91</v>
      </c>
      <c r="AH15" s="13"/>
      <c r="AI15" s="13"/>
      <c r="AJ15" s="13"/>
      <c r="AK15" s="13"/>
      <c r="AL15" s="18"/>
      <c r="AM15" s="22">
        <v>6</v>
      </c>
      <c r="AN15" s="22">
        <v>0</v>
      </c>
      <c r="AO15" s="22">
        <v>0</v>
      </c>
      <c r="AP15" s="22">
        <v>0</v>
      </c>
      <c r="AQ15" s="22">
        <v>14</v>
      </c>
      <c r="AR15" s="48">
        <v>0.4516</v>
      </c>
      <c r="AS15" s="1">
        <v>31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23"/>
      <c r="D16" s="44"/>
      <c r="E16" s="22"/>
      <c r="F16" s="22"/>
      <c r="G16" s="22"/>
      <c r="H16" s="35"/>
      <c r="I16" s="22"/>
      <c r="J16" s="45"/>
      <c r="K16" s="21"/>
      <c r="L16" s="46"/>
      <c r="M16" s="13"/>
      <c r="N16" s="13"/>
      <c r="O16" s="13"/>
      <c r="P16" s="18"/>
      <c r="Q16" s="22"/>
      <c r="R16" s="22"/>
      <c r="S16" s="35"/>
      <c r="T16" s="22"/>
      <c r="U16" s="22"/>
      <c r="V16" s="47"/>
      <c r="W16" s="21"/>
      <c r="X16" s="22">
        <v>2013</v>
      </c>
      <c r="Y16" s="22" t="s">
        <v>24</v>
      </c>
      <c r="Z16" s="44" t="s">
        <v>15</v>
      </c>
      <c r="AA16" s="22">
        <v>18</v>
      </c>
      <c r="AB16" s="22">
        <v>0</v>
      </c>
      <c r="AC16" s="22">
        <v>15</v>
      </c>
      <c r="AD16" s="22">
        <v>4</v>
      </c>
      <c r="AE16" s="22">
        <v>51</v>
      </c>
      <c r="AF16" s="29">
        <v>0.40789999999999998</v>
      </c>
      <c r="AG16" s="68">
        <v>125</v>
      </c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8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23"/>
      <c r="D17" s="44"/>
      <c r="E17" s="22"/>
      <c r="F17" s="22"/>
      <c r="G17" s="22"/>
      <c r="H17" s="35"/>
      <c r="I17" s="22"/>
      <c r="J17" s="45"/>
      <c r="K17" s="21"/>
      <c r="L17" s="46"/>
      <c r="M17" s="13"/>
      <c r="N17" s="13"/>
      <c r="O17" s="13"/>
      <c r="P17" s="18"/>
      <c r="Q17" s="22"/>
      <c r="R17" s="22"/>
      <c r="S17" s="35"/>
      <c r="T17" s="22"/>
      <c r="U17" s="22"/>
      <c r="V17" s="47"/>
      <c r="W17" s="21"/>
      <c r="X17" s="22">
        <v>2014</v>
      </c>
      <c r="Y17" s="22" t="s">
        <v>27</v>
      </c>
      <c r="Z17" s="44" t="s">
        <v>15</v>
      </c>
      <c r="AA17" s="22">
        <v>16</v>
      </c>
      <c r="AB17" s="22">
        <v>0</v>
      </c>
      <c r="AC17" s="22">
        <v>24</v>
      </c>
      <c r="AD17" s="22">
        <v>2</v>
      </c>
      <c r="AE17" s="22">
        <v>50</v>
      </c>
      <c r="AF17" s="29">
        <v>0.47610000000000002</v>
      </c>
      <c r="AG17" s="68">
        <v>105</v>
      </c>
      <c r="AH17" s="13" t="s">
        <v>39</v>
      </c>
      <c r="AI17" s="13"/>
      <c r="AJ17" s="13"/>
      <c r="AK17" s="13"/>
      <c r="AL17" s="18"/>
      <c r="AM17" s="22"/>
      <c r="AN17" s="22"/>
      <c r="AO17" s="22"/>
      <c r="AP17" s="22"/>
      <c r="AQ17" s="22"/>
      <c r="AR17" s="48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36" t="s">
        <v>33</v>
      </c>
      <c r="C18" s="49"/>
      <c r="D18" s="50"/>
      <c r="E18" s="51">
        <f>SUM(E4:E17)</f>
        <v>44</v>
      </c>
      <c r="F18" s="51">
        <f>SUM(F4:F17)</f>
        <v>0</v>
      </c>
      <c r="G18" s="51">
        <f>SUM(G4:G17)</f>
        <v>19</v>
      </c>
      <c r="H18" s="51">
        <f>SUM(H4:H17)</f>
        <v>5</v>
      </c>
      <c r="I18" s="51">
        <f>SUM(I4:I17)</f>
        <v>87</v>
      </c>
      <c r="J18" s="52">
        <f>PRODUCT(I18/K18)</f>
        <v>0.39545454545454545</v>
      </c>
      <c r="K18" s="38">
        <f>SUM(K4:K17)</f>
        <v>220</v>
      </c>
      <c r="L18" s="17"/>
      <c r="M18" s="15"/>
      <c r="N18" s="53"/>
      <c r="O18" s="54"/>
      <c r="P18" s="18"/>
      <c r="Q18" s="51">
        <f>SUM(Q4:Q17)</f>
        <v>7</v>
      </c>
      <c r="R18" s="51">
        <f>SUM(R4:R17)</f>
        <v>0</v>
      </c>
      <c r="S18" s="51">
        <f>SUM(S4:S17)</f>
        <v>2</v>
      </c>
      <c r="T18" s="51">
        <f>SUM(T4:T17)</f>
        <v>2</v>
      </c>
      <c r="U18" s="51">
        <f>SUM(U4:U17)</f>
        <v>13</v>
      </c>
      <c r="V18" s="52">
        <f>PRODUCT(U18/W18)</f>
        <v>0.35135135135135137</v>
      </c>
      <c r="W18" s="38">
        <f>SUM(W4:W17)</f>
        <v>37</v>
      </c>
      <c r="X18" s="11" t="s">
        <v>33</v>
      </c>
      <c r="Y18" s="12"/>
      <c r="Z18" s="10"/>
      <c r="AA18" s="51">
        <f>SUM(AA4:AA17)</f>
        <v>203</v>
      </c>
      <c r="AB18" s="51">
        <f>SUM(AB4:AB17)</f>
        <v>7</v>
      </c>
      <c r="AC18" s="51">
        <f>SUM(AC4:AC17)</f>
        <v>186</v>
      </c>
      <c r="AD18" s="51">
        <f>SUM(AD4:AD17)</f>
        <v>72</v>
      </c>
      <c r="AE18" s="51">
        <f>SUM(AE4:AE17)</f>
        <v>625</v>
      </c>
      <c r="AF18" s="52">
        <f>PRODUCT(AE18/AG18)</f>
        <v>0.49173878835562551</v>
      </c>
      <c r="AG18" s="38">
        <f>SUM(AG4:AG17)</f>
        <v>1271</v>
      </c>
      <c r="AH18" s="17"/>
      <c r="AI18" s="15"/>
      <c r="AJ18" s="53"/>
      <c r="AK18" s="54"/>
      <c r="AL18" s="18"/>
      <c r="AM18" s="51">
        <f>SUM(AM4:AM17)</f>
        <v>41</v>
      </c>
      <c r="AN18" s="51">
        <f>SUM(AN4:AN17)</f>
        <v>0</v>
      </c>
      <c r="AO18" s="51">
        <f>SUM(AO4:AO17)</f>
        <v>18</v>
      </c>
      <c r="AP18" s="51">
        <f>SUM(AP4:AP17)</f>
        <v>10</v>
      </c>
      <c r="AQ18" s="51">
        <f>SUM(AQ4:AQ17)</f>
        <v>115</v>
      </c>
      <c r="AR18" s="52">
        <f>PRODUCT(AQ18/AS18)</f>
        <v>0.51801801801801806</v>
      </c>
      <c r="AS18" s="43">
        <f>SUM(AS4:AS17)</f>
        <v>222</v>
      </c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5"/>
      <c r="K19" s="21"/>
      <c r="L19" s="18"/>
      <c r="M19" s="18"/>
      <c r="N19" s="18"/>
      <c r="O19" s="18"/>
      <c r="P19" s="24"/>
      <c r="Q19" s="24"/>
      <c r="R19" s="26"/>
      <c r="S19" s="24"/>
      <c r="T19" s="24"/>
      <c r="U19" s="18"/>
      <c r="V19" s="18"/>
      <c r="W19" s="21"/>
      <c r="X19" s="24"/>
      <c r="Y19" s="24"/>
      <c r="Z19" s="24"/>
      <c r="AA19" s="24"/>
      <c r="AB19" s="24"/>
      <c r="AC19" s="24"/>
      <c r="AD19" s="24"/>
      <c r="AE19" s="24"/>
      <c r="AF19" s="25"/>
      <c r="AG19" s="21"/>
      <c r="AH19" s="18"/>
      <c r="AI19" s="18"/>
      <c r="AJ19" s="18"/>
      <c r="AK19" s="18"/>
      <c r="AL19" s="24"/>
      <c r="AM19" s="24"/>
      <c r="AN19" s="26"/>
      <c r="AO19" s="24"/>
      <c r="AP19" s="24"/>
      <c r="AQ19" s="18"/>
      <c r="AR19" s="18"/>
      <c r="AS19" s="2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55" t="s">
        <v>34</v>
      </c>
      <c r="C20" s="56"/>
      <c r="D20" s="57"/>
      <c r="E20" s="10" t="s">
        <v>2</v>
      </c>
      <c r="F20" s="13" t="s">
        <v>6</v>
      </c>
      <c r="G20" s="10" t="s">
        <v>4</v>
      </c>
      <c r="H20" s="13" t="s">
        <v>5</v>
      </c>
      <c r="I20" s="13" t="s">
        <v>8</v>
      </c>
      <c r="J20" s="13" t="s">
        <v>9</v>
      </c>
      <c r="K20" s="18"/>
      <c r="L20" s="13" t="s">
        <v>10</v>
      </c>
      <c r="M20" s="13" t="s">
        <v>11</v>
      </c>
      <c r="N20" s="13" t="s">
        <v>35</v>
      </c>
      <c r="O20" s="13" t="s">
        <v>36</v>
      </c>
      <c r="Q20" s="26"/>
      <c r="R20" s="26" t="s">
        <v>12</v>
      </c>
      <c r="S20" s="26"/>
      <c r="T20" s="24" t="s">
        <v>20</v>
      </c>
      <c r="U20" s="18"/>
      <c r="V20" s="21"/>
      <c r="W20" s="21"/>
      <c r="X20" s="58"/>
      <c r="Y20" s="58"/>
      <c r="Z20" s="58"/>
      <c r="AA20" s="58"/>
      <c r="AB20" s="58"/>
      <c r="AC20" s="26"/>
      <c r="AD20" s="26"/>
      <c r="AE20" s="26"/>
      <c r="AF20" s="24"/>
      <c r="AG20" s="24"/>
      <c r="AH20" s="24"/>
      <c r="AI20" s="24"/>
      <c r="AJ20" s="24"/>
      <c r="AK20" s="24"/>
      <c r="AM20" s="21"/>
      <c r="AN20" s="58"/>
      <c r="AO20" s="58"/>
      <c r="AP20" s="58"/>
      <c r="AQ20" s="58"/>
      <c r="AR20" s="58"/>
      <c r="AS20" s="58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7" t="s">
        <v>37</v>
      </c>
      <c r="C21" s="7"/>
      <c r="D21" s="28"/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60">
        <v>0</v>
      </c>
      <c r="K21" s="24">
        <v>0</v>
      </c>
      <c r="L21" s="61">
        <v>0</v>
      </c>
      <c r="M21" s="61">
        <v>0</v>
      </c>
      <c r="N21" s="61">
        <v>0</v>
      </c>
      <c r="O21" s="61">
        <v>0</v>
      </c>
      <c r="Q21" s="26"/>
      <c r="R21" s="26"/>
      <c r="S21" s="26"/>
      <c r="T21" s="18"/>
      <c r="U21" s="24"/>
      <c r="V21" s="24"/>
      <c r="W21" s="24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4"/>
      <c r="AL21" s="24"/>
      <c r="AM21" s="24"/>
      <c r="AN21" s="26"/>
      <c r="AO21" s="26"/>
      <c r="AP21" s="26"/>
      <c r="AQ21" s="26"/>
      <c r="AR21" s="26"/>
      <c r="AS21" s="26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62" t="s">
        <v>13</v>
      </c>
      <c r="C22" s="63"/>
      <c r="D22" s="64"/>
      <c r="E22" s="59">
        <f>PRODUCT(E18+Q18)</f>
        <v>51</v>
      </c>
      <c r="F22" s="59">
        <f>PRODUCT(F18+R18)</f>
        <v>0</v>
      </c>
      <c r="G22" s="59">
        <f>PRODUCT(G18+S18)</f>
        <v>21</v>
      </c>
      <c r="H22" s="59">
        <f>PRODUCT(H18+T18)</f>
        <v>7</v>
      </c>
      <c r="I22" s="59">
        <f>PRODUCT(I18+U18)</f>
        <v>100</v>
      </c>
      <c r="J22" s="60">
        <f>PRODUCT(I22/K22)</f>
        <v>0.38910505836575876</v>
      </c>
      <c r="K22" s="24">
        <f>PRODUCT(K18+W18)</f>
        <v>257</v>
      </c>
      <c r="L22" s="61">
        <f>PRODUCT((F22+G22)/E22)</f>
        <v>0.41176470588235292</v>
      </c>
      <c r="M22" s="61">
        <f>PRODUCT(H22/E22)</f>
        <v>0.13725490196078433</v>
      </c>
      <c r="N22" s="61">
        <f>PRODUCT((F22+G22+H22)/E22)</f>
        <v>0.5490196078431373</v>
      </c>
      <c r="O22" s="61">
        <f>PRODUCT(I22/E22)</f>
        <v>1.9607843137254901</v>
      </c>
      <c r="Q22" s="26"/>
      <c r="R22" s="26"/>
      <c r="S22" s="26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0" t="s">
        <v>30</v>
      </c>
      <c r="C23" s="19"/>
      <c r="D23" s="30"/>
      <c r="E23" s="59">
        <f>PRODUCT(AA18+AM18)</f>
        <v>244</v>
      </c>
      <c r="F23" s="59">
        <f>PRODUCT(AB18+AN18)</f>
        <v>7</v>
      </c>
      <c r="G23" s="59">
        <f>PRODUCT(AC18+AO18)</f>
        <v>204</v>
      </c>
      <c r="H23" s="59">
        <f>PRODUCT(AD18+AP18)</f>
        <v>82</v>
      </c>
      <c r="I23" s="59">
        <f>PRODUCT(AE18+AQ18)</f>
        <v>740</v>
      </c>
      <c r="J23" s="60">
        <f>PRODUCT(I23/K23)</f>
        <v>0.49564634963161419</v>
      </c>
      <c r="K23" s="18">
        <f>PRODUCT(AG18+AS18)</f>
        <v>1493</v>
      </c>
      <c r="L23" s="61">
        <f>PRODUCT((F23+G23)/E23)</f>
        <v>0.86475409836065575</v>
      </c>
      <c r="M23" s="61">
        <f>PRODUCT(H23/E23)</f>
        <v>0.33606557377049179</v>
      </c>
      <c r="N23" s="61">
        <f>PRODUCT((F23+G23+H23)/E23)</f>
        <v>1.2008196721311475</v>
      </c>
      <c r="O23" s="61">
        <f>PRODUCT(I23/E23)</f>
        <v>3.0327868852459017</v>
      </c>
      <c r="Q23" s="26"/>
      <c r="R23" s="26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6"/>
      <c r="AK23" s="24"/>
      <c r="AL23" s="18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65" t="s">
        <v>33</v>
      </c>
      <c r="C24" s="66"/>
      <c r="D24" s="67"/>
      <c r="E24" s="59">
        <f>SUM(E21:E23)</f>
        <v>295</v>
      </c>
      <c r="F24" s="59">
        <f t="shared" ref="F24:I24" si="0">SUM(F21:F23)</f>
        <v>7</v>
      </c>
      <c r="G24" s="59">
        <f t="shared" si="0"/>
        <v>225</v>
      </c>
      <c r="H24" s="59">
        <f t="shared" si="0"/>
        <v>89</v>
      </c>
      <c r="I24" s="59">
        <f t="shared" si="0"/>
        <v>840</v>
      </c>
      <c r="J24" s="60">
        <f>PRODUCT(I24/K24)</f>
        <v>0.48</v>
      </c>
      <c r="K24" s="24">
        <f>SUM(K21:K23)</f>
        <v>1750</v>
      </c>
      <c r="L24" s="61">
        <f>PRODUCT((F24+G24)/E24)</f>
        <v>0.78644067796610173</v>
      </c>
      <c r="M24" s="61">
        <f>PRODUCT(H24/E24)</f>
        <v>0.30169491525423731</v>
      </c>
      <c r="N24" s="61">
        <f>PRODUCT((F24+G24+H24)/E24)</f>
        <v>1.0881355932203389</v>
      </c>
      <c r="O24" s="61">
        <f>PRODUCT(I24/E24)</f>
        <v>2.847457627118644</v>
      </c>
      <c r="Q24" s="18"/>
      <c r="R24" s="18"/>
      <c r="S24" s="1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18"/>
      <c r="F25" s="18"/>
      <c r="G25" s="18"/>
      <c r="H25" s="18"/>
      <c r="I25" s="18"/>
      <c r="J25" s="24"/>
      <c r="K25" s="24"/>
      <c r="L25" s="18"/>
      <c r="M25" s="18"/>
      <c r="N25" s="18"/>
      <c r="O25" s="18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6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6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6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6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6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6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6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6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6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6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6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6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6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6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6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6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6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6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6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6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6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6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6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6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6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6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6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6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6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6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6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6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6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6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6"/>
      <c r="AK184" s="24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R187" s="18"/>
      <c r="S187" s="18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18"/>
      <c r="AL189" s="18"/>
    </row>
    <row r="190" spans="1:57" x14ac:dyDescent="0.25"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</row>
    <row r="191" spans="1:57" x14ac:dyDescent="0.25"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</row>
    <row r="192" spans="1:57" x14ac:dyDescent="0.25"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ht="14.25" x14ac:dyDescent="0.2">
      <c r="L218"/>
      <c r="M218"/>
      <c r="N218"/>
      <c r="O218"/>
      <c r="P218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ht="14.25" x14ac:dyDescent="0.2">
      <c r="L219"/>
      <c r="M219"/>
      <c r="N219"/>
      <c r="O219"/>
      <c r="P219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  <row r="220" spans="12:38" ht="14.25" x14ac:dyDescent="0.2">
      <c r="L220"/>
      <c r="M220"/>
      <c r="N220"/>
      <c r="O220"/>
      <c r="P220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  <row r="221" spans="12:38" ht="14.25" x14ac:dyDescent="0.2">
      <c r="L221"/>
      <c r="M221"/>
      <c r="N221"/>
      <c r="O221"/>
      <c r="P221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/>
      <c r="AL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2018-10-30T15:18:07Z</dcterms:modified>
</cp:coreProperties>
</file>