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13" i="3" l="1"/>
  <c r="H16" i="3" s="1"/>
  <c r="F13" i="3"/>
  <c r="F16" i="3" s="1"/>
  <c r="V10" i="3"/>
  <c r="U10" i="3"/>
  <c r="T10" i="3"/>
  <c r="S10" i="3"/>
  <c r="Q10" i="3"/>
  <c r="P10" i="3"/>
  <c r="O10" i="3"/>
  <c r="M10" i="3"/>
  <c r="L10" i="3"/>
  <c r="K10" i="3"/>
  <c r="H10" i="3"/>
  <c r="G10" i="3"/>
  <c r="G13" i="3" s="1"/>
  <c r="G16" i="3" s="1"/>
  <c r="F10" i="3"/>
  <c r="E10" i="3"/>
  <c r="E13" i="3" s="1"/>
  <c r="E16" i="3" s="1"/>
  <c r="I8" i="3"/>
  <c r="I7" i="3"/>
  <c r="I6" i="3"/>
  <c r="I5" i="3"/>
  <c r="I16" i="3" l="1"/>
  <c r="I10" i="3"/>
  <c r="I13" i="3"/>
  <c r="H19" i="1" l="1"/>
  <c r="G19" i="1"/>
  <c r="F19" i="1"/>
  <c r="E19" i="1"/>
  <c r="S19" i="1"/>
  <c r="R19" i="1"/>
  <c r="Q19" i="1"/>
  <c r="P19" i="1"/>
  <c r="O19" i="1"/>
  <c r="N19" i="1"/>
  <c r="D20" i="1" l="1"/>
</calcChain>
</file>

<file path=xl/sharedStrings.xml><?xml version="1.0" encoding="utf-8"?>
<sst xmlns="http://schemas.openxmlformats.org/spreadsheetml/2006/main" count="219" uniqueCount="108">
  <si>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</si>
  <si>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</si>
  <si>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</si>
  <si>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</si>
  <si>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</si>
  <si>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</si>
  <si>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</si>
  <si>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</si>
  <si>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</si>
  <si>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</si>
  <si>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</si>
  <si>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</si>
  <si>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</si>
  <si>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</si>
  <si>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</si>
  <si>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</si>
  <si>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</si>
  <si>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</si>
  <si>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</si>
  <si>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</si>
  <si>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Latvala</t>
  </si>
  <si>
    <t>3.</t>
  </si>
  <si>
    <t>ViVe</t>
  </si>
  <si>
    <t>4.</t>
  </si>
  <si>
    <t>10.</t>
  </si>
  <si>
    <t>9.</t>
  </si>
  <si>
    <t>2.</t>
  </si>
  <si>
    <t>1.</t>
  </si>
  <si>
    <t>24.08. 1952  ViVe - JyVe  10-3</t>
  </si>
  <si>
    <t>suomensarja</t>
  </si>
  <si>
    <t>Seurat</t>
  </si>
  <si>
    <t>ViVe = Vimpelin Veto  (1934)</t>
  </si>
  <si>
    <t>12.</t>
  </si>
  <si>
    <t>31.07. 1949  ViVe - TMP  13-7</t>
  </si>
  <si>
    <t>10.  ottelu</t>
  </si>
  <si>
    <t>18 v   0 kk 14 pv</t>
  </si>
  <si>
    <t>21 v   1 kk   7 pv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</si>
  <si>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</si>
  <si>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</si>
  <si>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</si>
  <si>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</si>
  <si>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</si>
  <si>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</si>
  <si>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</si>
  <si>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</si>
  <si>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</si>
  <si>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</si>
  <si>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</si>
  <si>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</si>
  <si>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</si>
  <si>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</si>
  <si>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</si>
  <si>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</si>
  <si>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</si>
  <si>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</si>
  <si>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</si>
  <si>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Länsi</t>
  </si>
  <si>
    <t>2v</t>
  </si>
  <si>
    <t>4000</t>
  </si>
  <si>
    <t>Ikä ensimmäisessä ottelussa</t>
  </si>
  <si>
    <t>22 v  1 kk  20 pv</t>
  </si>
  <si>
    <t>L+T</t>
  </si>
  <si>
    <t>8.</t>
  </si>
  <si>
    <t>5.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</si>
  <si>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</si>
  <si>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</si>
  <si>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</si>
  <si>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</si>
  <si>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</si>
  <si>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</si>
  <si>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</si>
  <si>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</si>
  <si>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</si>
  <si>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</si>
  <si>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</si>
  <si>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</si>
  <si>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</si>
  <si>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</si>
  <si>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</si>
  <si>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</si>
  <si>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</si>
  <si>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</si>
  <si>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</si>
  <si>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</si>
  <si>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30.09. 1956  Turku</t>
  </si>
  <si>
    <t xml:space="preserve">  5-1</t>
  </si>
  <si>
    <t>25.06. 1962  Harju, Jyväskylä</t>
  </si>
  <si>
    <t xml:space="preserve"> 17-16</t>
  </si>
  <si>
    <t>25 v  2 kk  13 pv</t>
  </si>
  <si>
    <t>Nils Hagman</t>
  </si>
  <si>
    <t xml:space="preserve"> ITÄ - LÄNSI - KORTTI</t>
  </si>
  <si>
    <t>Cup</t>
  </si>
  <si>
    <t>17.7.1931   Vimpeli</t>
  </si>
  <si>
    <t>0-1-1</t>
  </si>
  <si>
    <t>0-0-0</t>
  </si>
  <si>
    <t>0-0-1</t>
  </si>
  <si>
    <t xml:space="preserve">KAIKKIEN AIKOJEN TILASTOT, TOP - 10   </t>
  </si>
  <si>
    <t>Lyöjäjätilasto</t>
  </si>
  <si>
    <t>1964-1968     5  kautta</t>
  </si>
  <si>
    <t>6 - 6 - 7 - 7 - 10</t>
  </si>
  <si>
    <t xml:space="preserve">Lyöty </t>
  </si>
  <si>
    <t xml:space="preserve">Tuotu </t>
  </si>
  <si>
    <t>16.</t>
  </si>
  <si>
    <t>29.</t>
  </si>
  <si>
    <t>22.</t>
  </si>
  <si>
    <t>Runkosarja TOP-30</t>
  </si>
  <si>
    <t>19.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</si>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</sst>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8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9" fillId="6" borderId="3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/>
    </xf>
    <xf numFmtId="165" fontId="1" fillId="5" borderId="4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3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92</v>
      </c>
      <c r="F1" s="6"/>
      <c r="G1" s="3"/>
      <c r="H1" s="6"/>
      <c r="I1" s="79"/>
      <c r="J1" s="6"/>
      <c r="K1" s="6"/>
      <c r="L1" s="6"/>
      <c r="M1" s="7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9"/>
      <c r="J2" s="15"/>
      <c r="K2" s="15" t="s">
        <v>105</v>
      </c>
      <c r="L2" s="15"/>
      <c r="M2" s="8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9"/>
      <c r="J3" s="17" t="s">
        <v>5</v>
      </c>
      <c r="K3" s="17" t="s">
        <v>6</v>
      </c>
      <c r="L3" s="17" t="s">
        <v>61</v>
      </c>
      <c r="M3" s="8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6">
        <v>1949</v>
      </c>
      <c r="C4" s="57" t="s">
        <v>32</v>
      </c>
      <c r="D4" s="28" t="s">
        <v>22</v>
      </c>
      <c r="E4" s="26">
        <v>1</v>
      </c>
      <c r="F4" s="26">
        <v>0</v>
      </c>
      <c r="G4" s="26">
        <v>1</v>
      </c>
      <c r="H4" s="29">
        <v>2</v>
      </c>
      <c r="I4" s="89"/>
      <c r="J4" s="17"/>
      <c r="K4" s="17"/>
      <c r="L4" s="17"/>
      <c r="M4" s="89"/>
      <c r="N4" s="26"/>
      <c r="O4" s="26"/>
      <c r="P4" s="2"/>
      <c r="Q4" s="29"/>
      <c r="R4" s="30"/>
      <c r="S4" s="26"/>
      <c r="T4" s="16"/>
      <c r="U4" s="20"/>
    </row>
    <row r="5" spans="1:21" s="21" customFormat="1" ht="15" customHeight="1" x14ac:dyDescent="0.2">
      <c r="A5" s="1"/>
      <c r="B5" s="22">
        <v>1950</v>
      </c>
      <c r="C5" s="23" t="s">
        <v>27</v>
      </c>
      <c r="D5" s="24" t="s">
        <v>22</v>
      </c>
      <c r="E5" s="22"/>
      <c r="F5" s="24" t="s">
        <v>29</v>
      </c>
      <c r="G5" s="23"/>
      <c r="H5" s="25"/>
      <c r="I5" s="89"/>
      <c r="J5" s="17"/>
      <c r="K5" s="17"/>
      <c r="L5" s="17"/>
      <c r="M5" s="89"/>
      <c r="N5" s="22"/>
      <c r="O5" s="22"/>
      <c r="P5" s="25"/>
      <c r="Q5" s="25"/>
      <c r="R5" s="23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27</v>
      </c>
      <c r="D6" s="24" t="s">
        <v>22</v>
      </c>
      <c r="E6" s="22"/>
      <c r="F6" s="24" t="s">
        <v>29</v>
      </c>
      <c r="G6" s="23"/>
      <c r="H6" s="25"/>
      <c r="I6" s="89"/>
      <c r="J6" s="17"/>
      <c r="K6" s="17"/>
      <c r="L6" s="17"/>
      <c r="M6" s="89"/>
      <c r="N6" s="22"/>
      <c r="O6" s="22"/>
      <c r="P6" s="25"/>
      <c r="Q6" s="25"/>
      <c r="R6" s="23"/>
      <c r="S6" s="22"/>
      <c r="T6" s="17"/>
      <c r="U6" s="20"/>
    </row>
    <row r="7" spans="1:21" s="21" customFormat="1" ht="15" customHeight="1" x14ac:dyDescent="0.2">
      <c r="A7" s="1"/>
      <c r="B7" s="26">
        <v>1952</v>
      </c>
      <c r="C7" s="27" t="s">
        <v>21</v>
      </c>
      <c r="D7" s="28" t="s">
        <v>22</v>
      </c>
      <c r="E7" s="26">
        <v>12</v>
      </c>
      <c r="F7" s="26">
        <v>1</v>
      </c>
      <c r="G7" s="29">
        <v>10</v>
      </c>
      <c r="H7" s="26">
        <v>2</v>
      </c>
      <c r="I7" s="89"/>
      <c r="J7" s="17"/>
      <c r="K7" s="17"/>
      <c r="L7" s="17"/>
      <c r="M7" s="89"/>
      <c r="N7" s="26"/>
      <c r="O7" s="26"/>
      <c r="P7" s="2"/>
      <c r="Q7" s="29"/>
      <c r="R7" s="30"/>
      <c r="S7" s="26">
        <v>1</v>
      </c>
      <c r="T7" s="16"/>
      <c r="U7" s="20"/>
    </row>
    <row r="8" spans="1:21" s="21" customFormat="1" ht="15" customHeight="1" x14ac:dyDescent="0.2">
      <c r="A8" s="1"/>
      <c r="B8" s="26">
        <v>1953</v>
      </c>
      <c r="C8" s="27" t="s">
        <v>23</v>
      </c>
      <c r="D8" s="28" t="s">
        <v>22</v>
      </c>
      <c r="E8" s="26">
        <v>12</v>
      </c>
      <c r="F8" s="26">
        <v>0</v>
      </c>
      <c r="G8" s="29">
        <v>7</v>
      </c>
      <c r="H8" s="26">
        <v>12</v>
      </c>
      <c r="I8" s="89"/>
      <c r="J8" s="17" t="s">
        <v>106</v>
      </c>
      <c r="K8" s="17"/>
      <c r="L8" s="17"/>
      <c r="M8" s="89"/>
      <c r="N8" s="26">
        <v>1</v>
      </c>
      <c r="O8" s="26"/>
      <c r="P8" s="2"/>
      <c r="Q8" s="29"/>
      <c r="R8" s="30"/>
      <c r="S8" s="26"/>
      <c r="T8" s="16"/>
      <c r="U8" s="20"/>
    </row>
    <row r="9" spans="1:21" s="21" customFormat="1" ht="15" customHeight="1" x14ac:dyDescent="0.2">
      <c r="A9" s="1"/>
      <c r="B9" s="26">
        <v>1954</v>
      </c>
      <c r="C9" s="31" t="s">
        <v>24</v>
      </c>
      <c r="D9" s="32" t="s">
        <v>22</v>
      </c>
      <c r="E9" s="26">
        <v>9</v>
      </c>
      <c r="F9" s="26">
        <v>0</v>
      </c>
      <c r="G9" s="29">
        <v>6</v>
      </c>
      <c r="H9" s="26">
        <v>2</v>
      </c>
      <c r="I9" s="89"/>
      <c r="J9" s="17"/>
      <c r="K9" s="17"/>
      <c r="L9" s="17"/>
      <c r="M9" s="89"/>
      <c r="N9" s="26"/>
      <c r="O9" s="26"/>
      <c r="P9" s="29"/>
      <c r="Q9" s="29"/>
      <c r="R9" s="30"/>
      <c r="S9" s="26"/>
      <c r="T9" s="16"/>
      <c r="U9" s="20"/>
    </row>
    <row r="10" spans="1:21" s="21" customFormat="1" ht="15" customHeight="1" x14ac:dyDescent="0.2">
      <c r="A10" s="1"/>
      <c r="B10" s="26">
        <v>1955</v>
      </c>
      <c r="C10" s="26" t="s">
        <v>24</v>
      </c>
      <c r="D10" s="32" t="s">
        <v>22</v>
      </c>
      <c r="E10" s="26">
        <v>12</v>
      </c>
      <c r="F10" s="26">
        <v>0</v>
      </c>
      <c r="G10" s="29">
        <v>9</v>
      </c>
      <c r="H10" s="26">
        <v>6</v>
      </c>
      <c r="I10" s="89"/>
      <c r="J10" s="17" t="s">
        <v>107</v>
      </c>
      <c r="K10" s="17"/>
      <c r="L10" s="17"/>
      <c r="M10" s="89"/>
      <c r="N10" s="26"/>
      <c r="O10" s="26"/>
      <c r="P10" s="2"/>
      <c r="Q10" s="29"/>
      <c r="R10" s="30"/>
      <c r="S10" s="26"/>
      <c r="T10" s="16"/>
      <c r="U10" s="20"/>
    </row>
    <row r="11" spans="1:21" s="21" customFormat="1" ht="15" customHeight="1" x14ac:dyDescent="0.2">
      <c r="A11" s="1"/>
      <c r="B11" s="26">
        <v>1956</v>
      </c>
      <c r="C11" s="26" t="s">
        <v>25</v>
      </c>
      <c r="D11" s="32" t="s">
        <v>22</v>
      </c>
      <c r="E11" s="26">
        <v>14</v>
      </c>
      <c r="F11" s="26">
        <v>3</v>
      </c>
      <c r="G11" s="29">
        <v>19</v>
      </c>
      <c r="H11" s="26">
        <v>5</v>
      </c>
      <c r="I11" s="89"/>
      <c r="J11" s="17" t="s">
        <v>23</v>
      </c>
      <c r="K11" s="17"/>
      <c r="L11" s="17" t="s">
        <v>24</v>
      </c>
      <c r="M11" s="89"/>
      <c r="N11" s="26"/>
      <c r="O11" s="26">
        <v>1</v>
      </c>
      <c r="P11" s="29"/>
      <c r="Q11" s="29"/>
      <c r="R11" s="30"/>
      <c r="S11" s="26"/>
      <c r="T11" s="16"/>
      <c r="U11" s="20"/>
    </row>
    <row r="12" spans="1:21" s="21" customFormat="1" ht="15" customHeight="1" x14ac:dyDescent="0.2">
      <c r="A12" s="1"/>
      <c r="B12" s="26">
        <v>1957</v>
      </c>
      <c r="C12" s="31" t="s">
        <v>24</v>
      </c>
      <c r="D12" s="32" t="s">
        <v>22</v>
      </c>
      <c r="E12" s="26">
        <v>14</v>
      </c>
      <c r="F12" s="26">
        <v>2</v>
      </c>
      <c r="G12" s="29">
        <v>20</v>
      </c>
      <c r="H12" s="26">
        <v>11</v>
      </c>
      <c r="I12" s="89"/>
      <c r="J12" s="17" t="s">
        <v>63</v>
      </c>
      <c r="K12" s="17"/>
      <c r="L12" s="17" t="s">
        <v>62</v>
      </c>
      <c r="M12" s="89"/>
      <c r="N12" s="26"/>
      <c r="O12" s="26"/>
      <c r="P12" s="29"/>
      <c r="Q12" s="29"/>
      <c r="R12" s="30"/>
      <c r="S12" s="26"/>
      <c r="T12" s="16"/>
      <c r="U12" s="20"/>
    </row>
    <row r="13" spans="1:21" s="21" customFormat="1" ht="15" customHeight="1" x14ac:dyDescent="0.2">
      <c r="A13" s="1"/>
      <c r="B13" s="26">
        <v>1958</v>
      </c>
      <c r="C13" s="26" t="s">
        <v>21</v>
      </c>
      <c r="D13" s="32" t="s">
        <v>22</v>
      </c>
      <c r="E13" s="26">
        <v>14</v>
      </c>
      <c r="F13" s="26">
        <v>3</v>
      </c>
      <c r="G13" s="29">
        <v>12</v>
      </c>
      <c r="H13" s="26">
        <v>9</v>
      </c>
      <c r="I13" s="89"/>
      <c r="J13" s="17" t="s">
        <v>102</v>
      </c>
      <c r="K13" s="17"/>
      <c r="L13" s="17"/>
      <c r="M13" s="89"/>
      <c r="N13" s="26"/>
      <c r="O13" s="26"/>
      <c r="P13" s="29"/>
      <c r="Q13" s="29"/>
      <c r="R13" s="30"/>
      <c r="S13" s="26">
        <v>1</v>
      </c>
      <c r="T13" s="16"/>
      <c r="U13" s="20"/>
    </row>
    <row r="14" spans="1:21" s="21" customFormat="1" ht="15" customHeight="1" x14ac:dyDescent="0.2">
      <c r="A14" s="1"/>
      <c r="B14" s="26">
        <v>1959</v>
      </c>
      <c r="C14" s="26" t="s">
        <v>26</v>
      </c>
      <c r="D14" s="32" t="s">
        <v>22</v>
      </c>
      <c r="E14" s="26">
        <v>14</v>
      </c>
      <c r="F14" s="26">
        <v>3</v>
      </c>
      <c r="G14" s="29">
        <v>21</v>
      </c>
      <c r="H14" s="26">
        <v>14</v>
      </c>
      <c r="I14" s="89"/>
      <c r="J14" s="17" t="s">
        <v>23</v>
      </c>
      <c r="K14" s="17" t="s">
        <v>103</v>
      </c>
      <c r="L14" s="26" t="s">
        <v>21</v>
      </c>
      <c r="M14" s="89"/>
      <c r="N14" s="26"/>
      <c r="O14" s="26"/>
      <c r="P14" s="29"/>
      <c r="Q14" s="29"/>
      <c r="R14" s="30">
        <v>1</v>
      </c>
      <c r="S14" s="26"/>
      <c r="T14" s="16"/>
      <c r="U14" s="20"/>
    </row>
    <row r="15" spans="1:21" s="21" customFormat="1" ht="15" customHeight="1" x14ac:dyDescent="0.2">
      <c r="A15" s="1"/>
      <c r="B15" s="26">
        <v>1960</v>
      </c>
      <c r="C15" s="26" t="s">
        <v>27</v>
      </c>
      <c r="D15" s="32" t="s">
        <v>22</v>
      </c>
      <c r="E15" s="26">
        <v>13</v>
      </c>
      <c r="F15" s="26">
        <v>2</v>
      </c>
      <c r="G15" s="29">
        <v>20</v>
      </c>
      <c r="H15" s="26">
        <v>9</v>
      </c>
      <c r="I15" s="89"/>
      <c r="J15" s="17" t="s">
        <v>23</v>
      </c>
      <c r="K15" s="17"/>
      <c r="L15" s="17" t="s">
        <v>102</v>
      </c>
      <c r="M15" s="89"/>
      <c r="N15" s="26"/>
      <c r="O15" s="26"/>
      <c r="P15" s="29"/>
      <c r="Q15" s="29">
        <v>1</v>
      </c>
      <c r="R15" s="30"/>
      <c r="S15" s="26"/>
      <c r="T15" s="16"/>
      <c r="U15" s="20"/>
    </row>
    <row r="16" spans="1:21" s="21" customFormat="1" ht="15" customHeight="1" x14ac:dyDescent="0.2">
      <c r="A16" s="1"/>
      <c r="B16" s="26">
        <v>1961</v>
      </c>
      <c r="C16" s="26" t="s">
        <v>26</v>
      </c>
      <c r="D16" s="33" t="s">
        <v>22</v>
      </c>
      <c r="E16" s="26">
        <v>14</v>
      </c>
      <c r="F16" s="26">
        <v>1</v>
      </c>
      <c r="G16" s="29">
        <v>21</v>
      </c>
      <c r="H16" s="26">
        <v>13</v>
      </c>
      <c r="I16" s="89"/>
      <c r="J16" s="26" t="s">
        <v>21</v>
      </c>
      <c r="K16" s="17" t="s">
        <v>104</v>
      </c>
      <c r="L16" s="17" t="s">
        <v>23</v>
      </c>
      <c r="M16" s="89"/>
      <c r="N16" s="26"/>
      <c r="O16" s="26"/>
      <c r="P16" s="29"/>
      <c r="Q16" s="29"/>
      <c r="R16" s="30">
        <v>1</v>
      </c>
      <c r="S16" s="26"/>
      <c r="T16" s="16"/>
      <c r="U16" s="20"/>
    </row>
    <row r="17" spans="1:31" s="21" customFormat="1" ht="15" customHeight="1" x14ac:dyDescent="0.2">
      <c r="A17" s="1"/>
      <c r="B17" s="26">
        <v>1962</v>
      </c>
      <c r="C17" s="26" t="s">
        <v>26</v>
      </c>
      <c r="D17" s="32" t="s">
        <v>22</v>
      </c>
      <c r="E17" s="26">
        <v>13</v>
      </c>
      <c r="F17" s="26">
        <v>0</v>
      </c>
      <c r="G17" s="29">
        <v>24</v>
      </c>
      <c r="H17" s="26">
        <v>8</v>
      </c>
      <c r="I17" s="89"/>
      <c r="J17" s="26" t="s">
        <v>26</v>
      </c>
      <c r="K17" s="17"/>
      <c r="L17" s="17" t="s">
        <v>62</v>
      </c>
      <c r="M17" s="89"/>
      <c r="N17" s="26"/>
      <c r="O17" s="26">
        <v>1</v>
      </c>
      <c r="P17" s="29"/>
      <c r="Q17" s="29"/>
      <c r="R17" s="30">
        <v>1</v>
      </c>
      <c r="S17" s="26"/>
      <c r="T17" s="16"/>
      <c r="U17" s="20"/>
    </row>
    <row r="18" spans="1:31" s="21" customFormat="1" ht="15" customHeight="1" x14ac:dyDescent="0.2">
      <c r="A18" s="1"/>
      <c r="B18" s="26">
        <v>1963</v>
      </c>
      <c r="C18" s="26" t="s">
        <v>21</v>
      </c>
      <c r="D18" s="33" t="s">
        <v>22</v>
      </c>
      <c r="E18" s="26">
        <v>9</v>
      </c>
      <c r="F18" s="26">
        <v>0</v>
      </c>
      <c r="G18" s="29">
        <v>2</v>
      </c>
      <c r="H18" s="26">
        <v>3</v>
      </c>
      <c r="I18" s="89"/>
      <c r="J18" s="17"/>
      <c r="K18" s="17"/>
      <c r="L18" s="17"/>
      <c r="M18" s="89"/>
      <c r="N18" s="26"/>
      <c r="O18" s="26"/>
      <c r="P18" s="29"/>
      <c r="Q18" s="29"/>
      <c r="R18" s="30"/>
      <c r="S18" s="26">
        <v>1</v>
      </c>
      <c r="T18" s="16"/>
      <c r="U18" s="20"/>
    </row>
    <row r="19" spans="1:31" s="21" customFormat="1" ht="15" customHeight="1" x14ac:dyDescent="0.2">
      <c r="A19" s="1"/>
      <c r="B19" s="16" t="s">
        <v>7</v>
      </c>
      <c r="C19" s="18"/>
      <c r="D19" s="15"/>
      <c r="E19" s="17">
        <f>SUM(E4:E18)</f>
        <v>151</v>
      </c>
      <c r="F19" s="17">
        <f>SUM(F4:F18)</f>
        <v>15</v>
      </c>
      <c r="G19" s="17">
        <f>SUM(G4:G18)</f>
        <v>172</v>
      </c>
      <c r="H19" s="17">
        <f>SUM(H4:H18)</f>
        <v>96</v>
      </c>
      <c r="I19" s="89"/>
      <c r="J19" s="17" t="s">
        <v>93</v>
      </c>
      <c r="K19" s="17" t="s">
        <v>94</v>
      </c>
      <c r="L19" s="17" t="s">
        <v>95</v>
      </c>
      <c r="M19" s="89"/>
      <c r="N19" s="17">
        <f t="shared" ref="N19:S19" si="0">SUM(N6:N18)</f>
        <v>1</v>
      </c>
      <c r="O19" s="17">
        <f t="shared" si="0"/>
        <v>2</v>
      </c>
      <c r="P19" s="17">
        <f t="shared" si="0"/>
        <v>0</v>
      </c>
      <c r="Q19" s="17">
        <f t="shared" si="0"/>
        <v>1</v>
      </c>
      <c r="R19" s="17">
        <f t="shared" si="0"/>
        <v>3</v>
      </c>
      <c r="S19" s="17">
        <f t="shared" si="0"/>
        <v>3</v>
      </c>
      <c r="T19" s="16"/>
      <c r="U19" s="20"/>
    </row>
    <row r="20" spans="1:31" s="21" customFormat="1" ht="15" customHeight="1" x14ac:dyDescent="0.2">
      <c r="A20" s="1"/>
      <c r="B20" s="32" t="s">
        <v>2</v>
      </c>
      <c r="C20" s="30"/>
      <c r="D20" s="34">
        <f>SUM(E19/3+F19*5/3+G19*5/3+H19*5/3+N19*25+O19*25+P19*15+Q19*25+R19*20+S19*15)</f>
        <v>727</v>
      </c>
      <c r="E20" s="1"/>
      <c r="F20" s="1"/>
      <c r="G20" s="1"/>
      <c r="H20" s="1"/>
      <c r="I20" s="1"/>
      <c r="J20" s="1"/>
      <c r="K20" s="1"/>
      <c r="L20" s="1"/>
      <c r="M20" s="52"/>
      <c r="N20" s="1"/>
      <c r="O20" s="1"/>
      <c r="P20" s="1"/>
      <c r="Q20" s="1"/>
      <c r="R20" s="35"/>
      <c r="S20" s="1"/>
      <c r="T20" s="36"/>
      <c r="U20" s="20"/>
    </row>
    <row r="21" spans="1:3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7"/>
      <c r="U21" s="20"/>
    </row>
    <row r="22" spans="1:31" s="21" customFormat="1" ht="15" customHeight="1" x14ac:dyDescent="0.2">
      <c r="A22" s="1"/>
      <c r="B22" s="10" t="s">
        <v>12</v>
      </c>
      <c r="C22" s="12"/>
      <c r="D22" s="12"/>
      <c r="E22" s="1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2" t="s">
        <v>96</v>
      </c>
      <c r="R22" s="12"/>
      <c r="S22" s="38"/>
      <c r="T22" s="39"/>
      <c r="U22" s="20"/>
    </row>
    <row r="23" spans="1:31" s="21" customFormat="1" ht="15" customHeight="1" x14ac:dyDescent="0.2">
      <c r="A23" s="1"/>
      <c r="B23" s="40" t="s">
        <v>10</v>
      </c>
      <c r="C23" s="41"/>
      <c r="D23" s="42" t="s">
        <v>33</v>
      </c>
      <c r="E23" s="42"/>
      <c r="F23" s="42"/>
      <c r="G23" s="42"/>
      <c r="H23" s="42"/>
      <c r="I23" s="42"/>
      <c r="J23" s="43" t="s">
        <v>13</v>
      </c>
      <c r="K23" s="43"/>
      <c r="L23" s="43"/>
      <c r="M23" s="90" t="s">
        <v>35</v>
      </c>
      <c r="N23" s="43"/>
      <c r="O23" s="43"/>
      <c r="P23" s="43"/>
      <c r="Q23" s="210" t="s">
        <v>97</v>
      </c>
      <c r="R23" s="204"/>
      <c r="S23" s="204" t="s">
        <v>98</v>
      </c>
      <c r="T23" s="205"/>
      <c r="U23" s="20"/>
    </row>
    <row r="24" spans="1:31" s="21" customFormat="1" ht="15" customHeight="1" x14ac:dyDescent="0.2">
      <c r="A24" s="1"/>
      <c r="B24" s="44" t="s">
        <v>100</v>
      </c>
      <c r="C24" s="45"/>
      <c r="D24" s="42" t="s">
        <v>33</v>
      </c>
      <c r="E24" s="42"/>
      <c r="F24" s="42"/>
      <c r="G24" s="42"/>
      <c r="H24" s="42"/>
      <c r="I24" s="42"/>
      <c r="J24" s="43" t="s">
        <v>13</v>
      </c>
      <c r="K24" s="43"/>
      <c r="L24" s="43"/>
      <c r="M24" s="90" t="s">
        <v>35</v>
      </c>
      <c r="N24" s="43"/>
      <c r="O24" s="43"/>
      <c r="P24" s="43"/>
      <c r="Q24" s="42"/>
      <c r="R24" s="206"/>
      <c r="S24" s="207" t="s">
        <v>99</v>
      </c>
      <c r="T24" s="90"/>
      <c r="U24" s="20"/>
    </row>
    <row r="25" spans="1:31" ht="15" customHeight="1" x14ac:dyDescent="0.2">
      <c r="B25" s="44" t="s">
        <v>101</v>
      </c>
      <c r="C25" s="45"/>
      <c r="D25" s="42" t="s">
        <v>33</v>
      </c>
      <c r="E25" s="42"/>
      <c r="F25" s="42"/>
      <c r="G25" s="42"/>
      <c r="H25" s="42"/>
      <c r="I25" s="42"/>
      <c r="J25" s="43" t="s">
        <v>13</v>
      </c>
      <c r="K25" s="43"/>
      <c r="L25" s="43"/>
      <c r="M25" s="90" t="s">
        <v>35</v>
      </c>
      <c r="N25" s="43"/>
      <c r="O25" s="43"/>
      <c r="P25" s="43"/>
      <c r="Q25" s="42"/>
      <c r="R25" s="206"/>
      <c r="S25" s="207"/>
      <c r="T25" s="90"/>
      <c r="U25" s="8"/>
    </row>
    <row r="26" spans="1:31" s="21" customFormat="1" ht="15" customHeight="1" x14ac:dyDescent="0.2">
      <c r="A26" s="1"/>
      <c r="B26" s="46" t="s">
        <v>11</v>
      </c>
      <c r="C26" s="47"/>
      <c r="D26" s="48" t="s">
        <v>28</v>
      </c>
      <c r="E26" s="48"/>
      <c r="F26" s="48"/>
      <c r="G26" s="48"/>
      <c r="H26" s="48"/>
      <c r="I26" s="48"/>
      <c r="J26" s="49" t="s">
        <v>34</v>
      </c>
      <c r="K26" s="49"/>
      <c r="L26" s="49"/>
      <c r="M26" s="91" t="s">
        <v>36</v>
      </c>
      <c r="N26" s="49"/>
      <c r="O26" s="49"/>
      <c r="P26" s="49"/>
      <c r="Q26" s="209"/>
      <c r="R26" s="208"/>
      <c r="S26" s="209"/>
      <c r="T26" s="91"/>
      <c r="U26" s="8"/>
    </row>
    <row r="27" spans="1:3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0"/>
      <c r="U27" s="20"/>
    </row>
    <row r="28" spans="1:31" ht="15" customHeight="1" x14ac:dyDescent="0.25">
      <c r="B28" s="1" t="s">
        <v>30</v>
      </c>
      <c r="C28" s="1"/>
      <c r="D28" s="1" t="s">
        <v>31</v>
      </c>
      <c r="E28" s="1"/>
      <c r="F28" s="1"/>
      <c r="G28" s="1"/>
      <c r="H28" s="1"/>
      <c r="I28" s="1"/>
      <c r="J28" s="1"/>
      <c r="K28" s="1"/>
      <c r="L28" s="1"/>
      <c r="M28" s="1"/>
      <c r="N28" s="51"/>
      <c r="O28" s="1"/>
      <c r="P28" s="1"/>
      <c r="Q28" s="1"/>
      <c r="R28" s="1"/>
      <c r="S28" s="51"/>
      <c r="T28" s="36"/>
      <c r="U28" s="1"/>
      <c r="V28" s="52"/>
      <c r="W28" s="1"/>
      <c r="X28" s="1"/>
      <c r="Y28" s="36"/>
      <c r="Z28" s="36"/>
      <c r="AA28" s="53"/>
      <c r="AB28" s="1"/>
      <c r="AC28" s="1"/>
      <c r="AD28" s="1"/>
      <c r="AE28" s="1"/>
    </row>
    <row r="29" spans="1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0"/>
      <c r="U29" s="20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50"/>
      <c r="U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50"/>
      <c r="U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5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6"/>
      <c r="S56" s="1"/>
      <c r="T56" s="5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6"/>
      <c r="S57" s="1"/>
      <c r="T57" s="50"/>
      <c r="U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28515625" style="54" customWidth="1"/>
    <col min="3" max="3" width="21.5703125" style="55" customWidth="1"/>
    <col min="4" max="4" width="10.5703125" style="87" customWidth="1"/>
    <col min="5" max="5" width="8" style="87" customWidth="1"/>
    <col min="6" max="6" width="0.7109375" style="37" customWidth="1"/>
    <col min="7" max="11" width="5.28515625" style="55" customWidth="1"/>
    <col min="12" max="12" width="7.28515625" style="55" customWidth="1"/>
    <col min="13" max="21" width="5.28515625" style="55" customWidth="1"/>
    <col min="22" max="22" width="9" style="55" customWidth="1"/>
    <col min="23" max="23" width="18.140625" style="87" customWidth="1"/>
    <col min="24" max="24" width="9.7109375" style="55" customWidth="1"/>
    <col min="25" max="30" width="9.140625" style="88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81" t="s">
        <v>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8"/>
      <c r="B2" s="180" t="s">
        <v>20</v>
      </c>
      <c r="C2" s="5" t="s">
        <v>92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9"/>
      <c r="Y2" s="61"/>
      <c r="Z2" s="61"/>
      <c r="AA2" s="61"/>
      <c r="AB2" s="61"/>
      <c r="AC2" s="61"/>
      <c r="AD2" s="61"/>
    </row>
    <row r="3" spans="1:32" x14ac:dyDescent="0.25">
      <c r="A3" s="8"/>
      <c r="B3" s="64" t="s">
        <v>37</v>
      </c>
      <c r="C3" s="19" t="s">
        <v>38</v>
      </c>
      <c r="D3" s="65" t="s">
        <v>39</v>
      </c>
      <c r="E3" s="66" t="s">
        <v>1</v>
      </c>
      <c r="F3" s="36"/>
      <c r="G3" s="67" t="s">
        <v>40</v>
      </c>
      <c r="H3" s="68" t="s">
        <v>41</v>
      </c>
      <c r="I3" s="68" t="s">
        <v>42</v>
      </c>
      <c r="J3" s="18" t="s">
        <v>43</v>
      </c>
      <c r="K3" s="69" t="s">
        <v>44</v>
      </c>
      <c r="L3" s="69" t="s">
        <v>45</v>
      </c>
      <c r="M3" s="67" t="s">
        <v>46</v>
      </c>
      <c r="N3" s="67" t="s">
        <v>47</v>
      </c>
      <c r="O3" s="68" t="s">
        <v>48</v>
      </c>
      <c r="P3" s="67" t="s">
        <v>41</v>
      </c>
      <c r="Q3" s="67" t="s">
        <v>49</v>
      </c>
      <c r="R3" s="67">
        <v>1</v>
      </c>
      <c r="S3" s="67">
        <v>2</v>
      </c>
      <c r="T3" s="67">
        <v>3</v>
      </c>
      <c r="U3" s="67" t="s">
        <v>50</v>
      </c>
      <c r="V3" s="18" t="s">
        <v>51</v>
      </c>
      <c r="W3" s="16" t="s">
        <v>52</v>
      </c>
      <c r="X3" s="16" t="s">
        <v>53</v>
      </c>
      <c r="Y3" s="61"/>
      <c r="Z3" s="61"/>
      <c r="AA3" s="61"/>
      <c r="AB3" s="61"/>
      <c r="AC3" s="61"/>
      <c r="AD3" s="61"/>
    </row>
    <row r="4" spans="1:32" x14ac:dyDescent="0.25">
      <c r="A4" s="20"/>
      <c r="B4" s="70" t="s">
        <v>54</v>
      </c>
      <c r="C4" s="71" t="s">
        <v>55</v>
      </c>
      <c r="D4" s="72" t="s">
        <v>56</v>
      </c>
      <c r="E4" s="73" t="s">
        <v>22</v>
      </c>
      <c r="F4" s="36"/>
      <c r="G4" s="74"/>
      <c r="H4" s="74"/>
      <c r="I4" s="75">
        <v>1</v>
      </c>
      <c r="J4" s="76" t="s">
        <v>57</v>
      </c>
      <c r="K4" s="76">
        <v>8</v>
      </c>
      <c r="L4" s="76"/>
      <c r="M4" s="76">
        <v>1</v>
      </c>
      <c r="N4" s="74"/>
      <c r="O4" s="75"/>
      <c r="P4" s="74"/>
      <c r="Q4" s="75"/>
      <c r="R4" s="75"/>
      <c r="S4" s="75"/>
      <c r="T4" s="75"/>
      <c r="U4" s="75"/>
      <c r="V4" s="77"/>
      <c r="W4" s="71"/>
      <c r="X4" s="78" t="s">
        <v>58</v>
      </c>
      <c r="Y4" s="61"/>
      <c r="Z4" s="61"/>
      <c r="AA4" s="61"/>
      <c r="AB4" s="61"/>
      <c r="AC4" s="61"/>
      <c r="AD4" s="61"/>
    </row>
    <row r="5" spans="1:32" x14ac:dyDescent="0.25">
      <c r="A5" s="20"/>
      <c r="B5" s="152" t="s">
        <v>59</v>
      </c>
      <c r="C5" s="153" t="s">
        <v>60</v>
      </c>
      <c r="D5" s="154"/>
      <c r="E5" s="155"/>
      <c r="F5" s="156"/>
      <c r="G5" s="153"/>
      <c r="H5" s="155"/>
      <c r="I5" s="80"/>
      <c r="J5" s="155"/>
      <c r="K5" s="155"/>
      <c r="L5" s="155"/>
      <c r="M5" s="155"/>
      <c r="N5" s="155"/>
      <c r="O5" s="155"/>
      <c r="P5" s="155"/>
      <c r="Q5" s="155"/>
      <c r="R5" s="81"/>
      <c r="S5" s="155"/>
      <c r="T5" s="155"/>
      <c r="U5" s="155"/>
      <c r="V5" s="155"/>
      <c r="W5" s="81"/>
      <c r="X5" s="82"/>
      <c r="Y5" s="61"/>
      <c r="Z5" s="61"/>
      <c r="AA5" s="61"/>
      <c r="AB5" s="61"/>
      <c r="AC5" s="61"/>
      <c r="AD5" s="61"/>
    </row>
    <row r="6" spans="1:32" x14ac:dyDescent="0.25">
      <c r="A6" s="20"/>
      <c r="B6" s="157"/>
      <c r="C6" s="158"/>
      <c r="D6" s="158"/>
      <c r="E6" s="85"/>
      <c r="F6" s="85"/>
      <c r="G6" s="159"/>
      <c r="H6" s="160"/>
      <c r="I6" s="84"/>
      <c r="J6" s="160"/>
      <c r="K6" s="84"/>
      <c r="L6" s="160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61"/>
      <c r="Y6" s="61"/>
      <c r="Z6" s="61"/>
      <c r="AA6" s="61"/>
      <c r="AB6" s="61"/>
      <c r="AC6" s="61"/>
      <c r="AD6" s="61"/>
    </row>
    <row r="7" spans="1:32" s="9" customFormat="1" ht="18.75" customHeight="1" x14ac:dyDescent="0.2">
      <c r="A7" s="8"/>
      <c r="B7" s="182" t="s">
        <v>79</v>
      </c>
      <c r="C7" s="58"/>
      <c r="D7" s="59"/>
      <c r="E7" s="59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9"/>
      <c r="X7" s="60"/>
      <c r="Y7" s="36"/>
      <c r="Z7" s="36"/>
      <c r="AA7" s="36"/>
      <c r="AB7" s="36"/>
      <c r="AC7" s="36"/>
      <c r="AD7" s="36"/>
      <c r="AE7" s="36"/>
      <c r="AF7" s="36"/>
    </row>
    <row r="8" spans="1:32" s="21" customFormat="1" ht="15" customHeight="1" x14ac:dyDescent="0.2">
      <c r="A8" s="20"/>
      <c r="B8" s="64" t="s">
        <v>37</v>
      </c>
      <c r="C8" s="19" t="s">
        <v>80</v>
      </c>
      <c r="D8" s="65" t="s">
        <v>39</v>
      </c>
      <c r="E8" s="66" t="s">
        <v>1</v>
      </c>
      <c r="F8" s="52"/>
      <c r="G8" s="67" t="s">
        <v>40</v>
      </c>
      <c r="H8" s="68" t="s">
        <v>41</v>
      </c>
      <c r="I8" s="68" t="s">
        <v>42</v>
      </c>
      <c r="J8" s="18" t="s">
        <v>43</v>
      </c>
      <c r="K8" s="69" t="s">
        <v>44</v>
      </c>
      <c r="L8" s="69" t="s">
        <v>45</v>
      </c>
      <c r="M8" s="67" t="s">
        <v>46</v>
      </c>
      <c r="N8" s="67" t="s">
        <v>47</v>
      </c>
      <c r="O8" s="68" t="s">
        <v>48</v>
      </c>
      <c r="P8" s="67" t="s">
        <v>41</v>
      </c>
      <c r="Q8" s="67" t="s">
        <v>49</v>
      </c>
      <c r="R8" s="67">
        <v>1</v>
      </c>
      <c r="S8" s="67">
        <v>2</v>
      </c>
      <c r="T8" s="67">
        <v>3</v>
      </c>
      <c r="U8" s="67" t="s">
        <v>50</v>
      </c>
      <c r="V8" s="18" t="s">
        <v>81</v>
      </c>
      <c r="W8" s="16" t="s">
        <v>52</v>
      </c>
      <c r="X8" s="16" t="s">
        <v>53</v>
      </c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170" t="s">
        <v>84</v>
      </c>
      <c r="C9" s="171" t="s">
        <v>85</v>
      </c>
      <c r="D9" s="170" t="s">
        <v>83</v>
      </c>
      <c r="E9" s="172" t="s">
        <v>22</v>
      </c>
      <c r="F9" s="52"/>
      <c r="G9" s="173"/>
      <c r="H9" s="173"/>
      <c r="I9" s="173">
        <v>1</v>
      </c>
      <c r="J9" s="174" t="s">
        <v>57</v>
      </c>
      <c r="K9" s="174">
        <v>5</v>
      </c>
      <c r="L9" s="175"/>
      <c r="M9" s="175">
        <v>1</v>
      </c>
      <c r="N9" s="174"/>
      <c r="O9" s="175"/>
      <c r="P9" s="175"/>
      <c r="Q9" s="175"/>
      <c r="R9" s="175"/>
      <c r="S9" s="175"/>
      <c r="T9" s="175"/>
      <c r="U9" s="175"/>
      <c r="V9" s="176"/>
      <c r="W9" s="172"/>
      <c r="X9" s="177">
        <v>2500</v>
      </c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72" t="s">
        <v>86</v>
      </c>
      <c r="C10" s="162" t="s">
        <v>87</v>
      </c>
      <c r="D10" s="72" t="s">
        <v>82</v>
      </c>
      <c r="E10" s="163" t="s">
        <v>22</v>
      </c>
      <c r="F10" s="52"/>
      <c r="G10" s="164">
        <v>1</v>
      </c>
      <c r="H10" s="165"/>
      <c r="I10" s="164"/>
      <c r="J10" s="166" t="s">
        <v>57</v>
      </c>
      <c r="K10" s="166"/>
      <c r="L10" s="165"/>
      <c r="M10" s="167">
        <v>1</v>
      </c>
      <c r="N10" s="168"/>
      <c r="O10" s="168"/>
      <c r="P10" s="168"/>
      <c r="Q10" s="167"/>
      <c r="R10" s="167"/>
      <c r="S10" s="167"/>
      <c r="T10" s="167"/>
      <c r="U10" s="167"/>
      <c r="V10" s="169"/>
      <c r="W10" s="163" t="s">
        <v>89</v>
      </c>
      <c r="X10" s="74">
        <v>1934</v>
      </c>
      <c r="Y10" s="36"/>
      <c r="Z10" s="36"/>
      <c r="AA10" s="36"/>
      <c r="AB10" s="36"/>
      <c r="AC10" s="36"/>
      <c r="AD10" s="36"/>
      <c r="AE10" s="36"/>
      <c r="AF10" s="36"/>
    </row>
    <row r="11" spans="1:32" x14ac:dyDescent="0.25">
      <c r="A11" s="20"/>
      <c r="B11" s="152" t="s">
        <v>59</v>
      </c>
      <c r="C11" s="153" t="s">
        <v>88</v>
      </c>
      <c r="D11" s="178"/>
      <c r="E11" s="155"/>
      <c r="F11" s="156"/>
      <c r="G11" s="153"/>
      <c r="H11" s="155"/>
      <c r="I11" s="80"/>
      <c r="J11" s="155"/>
      <c r="K11" s="155"/>
      <c r="L11" s="155"/>
      <c r="M11" s="155"/>
      <c r="N11" s="155"/>
      <c r="O11" s="155"/>
      <c r="P11" s="155"/>
      <c r="Q11" s="155"/>
      <c r="R11" s="81"/>
      <c r="S11" s="155"/>
      <c r="T11" s="155"/>
      <c r="U11" s="155"/>
      <c r="V11" s="155"/>
      <c r="W11" s="81"/>
      <c r="X11" s="82"/>
      <c r="Y11" s="61"/>
      <c r="Z11" s="61"/>
      <c r="AA11" s="61"/>
      <c r="AB11" s="61"/>
      <c r="AC11" s="61"/>
      <c r="AD11" s="61"/>
    </row>
    <row r="12" spans="1:32" x14ac:dyDescent="0.25">
      <c r="A12" s="20"/>
      <c r="B12" s="179"/>
      <c r="C12" s="84"/>
      <c r="D12" s="158"/>
      <c r="E12" s="85"/>
      <c r="F12" s="85"/>
      <c r="G12" s="84"/>
      <c r="H12" s="160"/>
      <c r="I12" s="160"/>
      <c r="J12" s="160"/>
      <c r="K12" s="160"/>
      <c r="L12" s="160"/>
      <c r="M12" s="84"/>
      <c r="N12" s="160"/>
      <c r="O12" s="160"/>
      <c r="P12" s="160"/>
      <c r="Q12" s="160"/>
      <c r="R12" s="84"/>
      <c r="S12" s="160"/>
      <c r="T12" s="160"/>
      <c r="U12" s="160"/>
      <c r="V12" s="160"/>
      <c r="W12" s="84"/>
      <c r="X12" s="161"/>
      <c r="Y12" s="61"/>
      <c r="Z12" s="61"/>
      <c r="AA12" s="61"/>
      <c r="AB12" s="61"/>
      <c r="AC12" s="61"/>
      <c r="AD12" s="61"/>
    </row>
    <row r="13" spans="1:32" s="21" customFormat="1" ht="15" customHeight="1" x14ac:dyDescent="0.25">
      <c r="A13" s="20"/>
      <c r="B13" s="83"/>
      <c r="C13" s="1"/>
      <c r="D13" s="83"/>
      <c r="E13" s="86"/>
      <c r="F13" s="37"/>
      <c r="G13" s="1"/>
      <c r="H13" s="52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5">
      <c r="A14" s="20"/>
      <c r="B14" s="83"/>
      <c r="C14" s="1"/>
      <c r="D14" s="83"/>
      <c r="E14" s="86"/>
      <c r="F14" s="37"/>
      <c r="G14" s="1"/>
      <c r="H14" s="5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x14ac:dyDescent="0.25">
      <c r="A15" s="20"/>
      <c r="B15" s="83"/>
      <c r="C15" s="1"/>
      <c r="D15" s="83"/>
      <c r="E15" s="86"/>
      <c r="G15" s="1"/>
      <c r="H15" s="5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61"/>
      <c r="Z15" s="61"/>
      <c r="AA15" s="61"/>
      <c r="AB15" s="61"/>
      <c r="AC15" s="61"/>
      <c r="AD15" s="61"/>
    </row>
    <row r="16" spans="1:32" x14ac:dyDescent="0.25">
      <c r="A16" s="20"/>
      <c r="B16" s="83"/>
      <c r="C16" s="1"/>
      <c r="D16" s="83"/>
      <c r="E16" s="86"/>
      <c r="G16" s="1"/>
      <c r="H16" s="5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83"/>
      <c r="C17" s="1"/>
      <c r="D17" s="83"/>
      <c r="E17" s="86"/>
      <c r="G17" s="1"/>
      <c r="H17" s="5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83"/>
      <c r="C18" s="1"/>
      <c r="D18" s="83"/>
      <c r="E18" s="86"/>
      <c r="G18" s="1"/>
      <c r="H18" s="5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83"/>
      <c r="C19" s="1"/>
      <c r="D19" s="83"/>
      <c r="E19" s="86"/>
      <c r="G19" s="1"/>
      <c r="H19" s="5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83"/>
      <c r="C20" s="1"/>
      <c r="D20" s="83"/>
      <c r="E20" s="86"/>
      <c r="G20" s="1"/>
      <c r="H20" s="5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83"/>
      <c r="C21" s="1"/>
      <c r="D21" s="83"/>
      <c r="E21" s="86"/>
      <c r="G21" s="1"/>
      <c r="H21" s="5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83"/>
      <c r="C22" s="1"/>
      <c r="D22" s="83"/>
      <c r="E22" s="86"/>
      <c r="G22" s="1"/>
      <c r="H22" s="5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83"/>
      <c r="C23" s="1"/>
      <c r="D23" s="83"/>
      <c r="E23" s="86"/>
      <c r="G23" s="1"/>
      <c r="H23" s="5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83"/>
      <c r="C24" s="1"/>
      <c r="D24" s="83"/>
      <c r="E24" s="86"/>
      <c r="G24" s="1"/>
      <c r="H24" s="5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83"/>
      <c r="C25" s="1"/>
      <c r="D25" s="83"/>
      <c r="E25" s="86"/>
      <c r="G25" s="1"/>
      <c r="H25" s="5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83"/>
      <c r="C26" s="1"/>
      <c r="D26" s="83"/>
      <c r="E26" s="86"/>
      <c r="G26" s="1"/>
      <c r="H26" s="5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83"/>
      <c r="C27" s="1"/>
      <c r="D27" s="83"/>
      <c r="E27" s="86"/>
      <c r="G27" s="1"/>
      <c r="H27" s="5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83"/>
      <c r="C28" s="1"/>
      <c r="D28" s="83"/>
      <c r="E28" s="86"/>
      <c r="G28" s="1"/>
      <c r="H28" s="5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83"/>
      <c r="C29" s="1"/>
      <c r="D29" s="83"/>
      <c r="E29" s="86"/>
      <c r="G29" s="1"/>
      <c r="H29" s="5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83"/>
      <c r="C30" s="1"/>
      <c r="D30" s="83"/>
      <c r="E30" s="86"/>
      <c r="G30" s="1"/>
      <c r="H30" s="5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83"/>
      <c r="C31" s="1"/>
      <c r="D31" s="83"/>
      <c r="E31" s="86"/>
      <c r="G31" s="1"/>
      <c r="H31" s="5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83"/>
      <c r="C32" s="1"/>
      <c r="D32" s="83"/>
      <c r="E32" s="86"/>
      <c r="G32" s="1"/>
      <c r="H32" s="5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83"/>
      <c r="C33" s="1"/>
      <c r="D33" s="83"/>
      <c r="E33" s="86"/>
      <c r="G33" s="1"/>
      <c r="H33" s="5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83"/>
      <c r="C34" s="1"/>
      <c r="D34" s="83"/>
      <c r="E34" s="86"/>
      <c r="G34" s="1"/>
      <c r="H34" s="5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83"/>
      <c r="C35" s="1"/>
      <c r="D35" s="83"/>
      <c r="E35" s="86"/>
      <c r="G35" s="1"/>
      <c r="H35" s="5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83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83"/>
      <c r="C36" s="1"/>
      <c r="D36" s="83"/>
      <c r="E36" s="86"/>
      <c r="G36" s="1"/>
      <c r="H36" s="5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83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83"/>
      <c r="C37" s="1"/>
      <c r="D37" s="83"/>
      <c r="E37" s="86"/>
      <c r="G37" s="1"/>
      <c r="H37" s="5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83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83"/>
      <c r="C38" s="1"/>
      <c r="D38" s="83"/>
      <c r="E38" s="86"/>
      <c r="G38" s="1"/>
      <c r="H38" s="5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83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83"/>
      <c r="C39" s="1"/>
      <c r="D39" s="83"/>
      <c r="E39" s="86"/>
      <c r="G39" s="1"/>
      <c r="H39" s="5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83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83"/>
      <c r="C40" s="1"/>
      <c r="D40" s="83"/>
      <c r="E40" s="86"/>
      <c r="G40" s="1"/>
      <c r="H40" s="5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83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83"/>
      <c r="C41" s="1"/>
      <c r="D41" s="83"/>
      <c r="E41" s="86"/>
      <c r="G41" s="1"/>
      <c r="H41" s="5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83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83"/>
      <c r="C42" s="1"/>
      <c r="D42" s="83"/>
      <c r="E42" s="86"/>
      <c r="G42" s="1"/>
      <c r="H42" s="5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83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83"/>
      <c r="C43" s="1"/>
      <c r="D43" s="83"/>
      <c r="E43" s="86"/>
      <c r="G43" s="1"/>
      <c r="H43" s="5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83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83"/>
      <c r="C44" s="1"/>
      <c r="D44" s="83"/>
      <c r="E44" s="86"/>
      <c r="G44" s="1"/>
      <c r="H44" s="5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83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83"/>
      <c r="C45" s="1"/>
      <c r="D45" s="83"/>
      <c r="E45" s="86"/>
      <c r="G45" s="1"/>
      <c r="H45" s="5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83"/>
      <c r="C46" s="1"/>
      <c r="D46" s="83"/>
      <c r="E46" s="86"/>
      <c r="G46" s="1"/>
      <c r="H46" s="5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83"/>
      <c r="C47" s="1"/>
      <c r="D47" s="83"/>
      <c r="E47" s="86"/>
      <c r="G47" s="1"/>
      <c r="H47" s="5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83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83"/>
      <c r="C48" s="1"/>
      <c r="D48" s="83"/>
      <c r="E48" s="83"/>
      <c r="F48" s="36"/>
      <c r="G48" s="1"/>
      <c r="H48" s="52"/>
      <c r="I48" s="1"/>
      <c r="J48" s="36"/>
      <c r="K48" s="36"/>
      <c r="L48" s="36"/>
      <c r="M48" s="36"/>
      <c r="N48" s="53"/>
      <c r="O48" s="53"/>
      <c r="P48" s="36"/>
      <c r="Q48" s="36"/>
      <c r="R48" s="36"/>
      <c r="S48" s="36"/>
      <c r="T48" s="36"/>
      <c r="U48" s="36"/>
      <c r="V48" s="36"/>
      <c r="W48" s="83"/>
      <c r="X48" s="36"/>
      <c r="Y48" s="61"/>
      <c r="Z48" s="61"/>
      <c r="AA48" s="61"/>
      <c r="AB48" s="61"/>
      <c r="AC48" s="61"/>
      <c r="AD48" s="61"/>
    </row>
    <row r="49" spans="1:30" x14ac:dyDescent="0.25">
      <c r="A49" s="20"/>
      <c r="B49" s="83"/>
      <c r="C49" s="1"/>
      <c r="D49" s="83"/>
      <c r="E49" s="83"/>
      <c r="F49" s="36"/>
      <c r="G49" s="1"/>
      <c r="H49" s="52"/>
      <c r="I49" s="1"/>
      <c r="J49" s="36"/>
      <c r="K49" s="36"/>
      <c r="L49" s="36"/>
      <c r="M49" s="36"/>
      <c r="N49" s="53"/>
      <c r="O49" s="53"/>
      <c r="P49" s="36"/>
      <c r="Q49" s="36"/>
      <c r="R49" s="36"/>
      <c r="S49" s="36"/>
      <c r="T49" s="36"/>
      <c r="U49" s="36"/>
      <c r="V49" s="36"/>
      <c r="W49" s="83"/>
      <c r="X49" s="36"/>
      <c r="Y49" s="61"/>
      <c r="Z49" s="61"/>
      <c r="AA49" s="61"/>
      <c r="AB49" s="61"/>
      <c r="AC49" s="61"/>
      <c r="AD49" s="61"/>
    </row>
    <row r="50" spans="1:30" x14ac:dyDescent="0.25">
      <c r="A50" s="20"/>
      <c r="B50" s="83"/>
      <c r="C50" s="1"/>
      <c r="D50" s="83"/>
      <c r="E50" s="83"/>
      <c r="F50" s="36"/>
      <c r="G50" s="1"/>
      <c r="H50" s="52"/>
      <c r="I50" s="1"/>
      <c r="J50" s="36"/>
      <c r="K50" s="36"/>
      <c r="L50" s="36"/>
      <c r="M50" s="36"/>
      <c r="N50" s="53"/>
      <c r="O50" s="53"/>
      <c r="P50" s="36"/>
      <c r="Q50" s="36"/>
      <c r="R50" s="36"/>
      <c r="S50" s="36"/>
      <c r="T50" s="36"/>
      <c r="U50" s="36"/>
      <c r="V50" s="36"/>
      <c r="W50" s="83"/>
      <c r="X50" s="36"/>
      <c r="Y50" s="61"/>
      <c r="Z50" s="61"/>
      <c r="AA50" s="61"/>
      <c r="AB50" s="61"/>
      <c r="AC50" s="61"/>
      <c r="AD50" s="61"/>
    </row>
    <row r="51" spans="1:30" x14ac:dyDescent="0.25">
      <c r="A51" s="20"/>
      <c r="B51" s="83"/>
      <c r="C51" s="1"/>
      <c r="D51" s="83"/>
      <c r="E51" s="83"/>
      <c r="F51" s="36"/>
      <c r="G51" s="1"/>
      <c r="H51" s="52"/>
      <c r="I51" s="1"/>
      <c r="J51" s="36"/>
      <c r="K51" s="36"/>
      <c r="L51" s="36"/>
      <c r="M51" s="36"/>
      <c r="N51" s="53"/>
      <c r="O51" s="53"/>
      <c r="P51" s="36"/>
      <c r="Q51" s="36"/>
      <c r="R51" s="36"/>
      <c r="S51" s="36"/>
      <c r="T51" s="36"/>
      <c r="U51" s="36"/>
      <c r="V51" s="36"/>
      <c r="W51" s="83"/>
      <c r="X51" s="36"/>
      <c r="Y51" s="61"/>
      <c r="Z51" s="61"/>
      <c r="AA51" s="61"/>
      <c r="AB51" s="61"/>
      <c r="AC51" s="61"/>
      <c r="AD51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="97" zoomScaleNormal="97" workbookViewId="0"/>
  </sheetViews>
  <sheetFormatPr defaultRowHeight="15" x14ac:dyDescent="0.2"/>
  <cols>
    <col min="1" max="1" width="0.7109375" style="97" customWidth="1"/>
    <col min="2" max="2" width="8" style="149" customWidth="1"/>
    <col min="3" max="3" width="7.42578125" style="201" customWidth="1"/>
    <col min="4" max="4" width="5.85546875" style="149" customWidth="1"/>
    <col min="5" max="8" width="5.7109375" style="150" customWidth="1"/>
    <col min="9" max="9" width="10.7109375" style="150" customWidth="1"/>
    <col min="10" max="10" width="0.5703125" style="150" customWidth="1"/>
    <col min="11" max="13" width="5.7109375" style="150" customWidth="1"/>
    <col min="14" max="14" width="10.7109375" style="150" customWidth="1"/>
    <col min="15" max="17" width="5.7109375" style="150" customWidth="1"/>
    <col min="18" max="18" width="10.5703125" style="150" customWidth="1"/>
    <col min="19" max="19" width="5.7109375" style="150" customWidth="1"/>
    <col min="20" max="22" width="3.7109375" style="151" customWidth="1"/>
    <col min="23" max="23" width="28.85546875" style="97" customWidth="1"/>
    <col min="24" max="24" width="64.28515625" style="97" customWidth="1"/>
    <col min="25" max="25" width="55.140625" style="97" customWidth="1"/>
    <col min="26" max="26" width="20.5703125" style="97" customWidth="1"/>
    <col min="27" max="16384" width="9.140625" style="97"/>
  </cols>
  <sheetData>
    <row r="1" spans="1:27" ht="23.25" customHeight="1" x14ac:dyDescent="0.3">
      <c r="A1" s="1"/>
      <c r="B1" s="92" t="s">
        <v>64</v>
      </c>
      <c r="C1" s="18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  <c r="U1" s="95"/>
      <c r="V1" s="95"/>
      <c r="W1" s="96"/>
      <c r="X1" s="8"/>
      <c r="Y1" s="8"/>
      <c r="Z1" s="8"/>
    </row>
    <row r="2" spans="1:27" s="102" customFormat="1" ht="20.100000000000001" customHeight="1" x14ac:dyDescent="0.2">
      <c r="A2" s="1"/>
      <c r="B2" s="202" t="s">
        <v>20</v>
      </c>
      <c r="C2" s="62"/>
      <c r="D2" s="203"/>
      <c r="E2" s="203" t="s">
        <v>92</v>
      </c>
      <c r="F2" s="98"/>
      <c r="G2" s="99"/>
      <c r="H2" s="98"/>
      <c r="I2" s="100"/>
      <c r="J2" s="98"/>
      <c r="K2" s="100"/>
      <c r="L2" s="98"/>
      <c r="M2" s="100"/>
      <c r="N2" s="98"/>
      <c r="O2" s="98"/>
      <c r="P2" s="100"/>
      <c r="Q2" s="98"/>
      <c r="R2" s="99"/>
      <c r="S2" s="99"/>
      <c r="T2" s="100"/>
      <c r="U2" s="100"/>
      <c r="V2" s="100"/>
      <c r="W2" s="101"/>
      <c r="X2" s="8"/>
      <c r="Y2" s="8"/>
      <c r="Z2" s="8"/>
      <c r="AA2" s="8"/>
    </row>
    <row r="3" spans="1:27" s="102" customFormat="1" ht="15" customHeight="1" x14ac:dyDescent="0.2">
      <c r="A3" s="1"/>
      <c r="B3" s="103" t="s">
        <v>65</v>
      </c>
      <c r="C3" s="184" t="s">
        <v>18</v>
      </c>
      <c r="D3" s="105"/>
      <c r="E3" s="106"/>
      <c r="F3" s="105"/>
      <c r="G3" s="105"/>
      <c r="H3" s="105"/>
      <c r="I3" s="107"/>
      <c r="J3" s="108"/>
      <c r="K3" s="104" t="s">
        <v>66</v>
      </c>
      <c r="L3" s="109"/>
      <c r="M3" s="105"/>
      <c r="N3" s="107"/>
      <c r="O3" s="104" t="s">
        <v>67</v>
      </c>
      <c r="P3" s="109"/>
      <c r="Q3" s="116"/>
      <c r="R3" s="107"/>
      <c r="S3" s="105"/>
      <c r="T3" s="110" t="s">
        <v>68</v>
      </c>
      <c r="U3" s="105"/>
      <c r="V3" s="107"/>
      <c r="W3" s="111" t="s">
        <v>69</v>
      </c>
      <c r="X3" s="8"/>
      <c r="Y3" s="8"/>
      <c r="Z3" s="8"/>
      <c r="AA3" s="8"/>
    </row>
    <row r="4" spans="1:27" ht="15" customHeight="1" x14ac:dyDescent="0.2">
      <c r="A4" s="1"/>
      <c r="B4" s="112" t="s">
        <v>0</v>
      </c>
      <c r="C4" s="185" t="s">
        <v>1</v>
      </c>
      <c r="D4" s="112" t="s">
        <v>4</v>
      </c>
      <c r="E4" s="112" t="s">
        <v>46</v>
      </c>
      <c r="F4" s="112" t="s">
        <v>40</v>
      </c>
      <c r="G4" s="113" t="s">
        <v>41</v>
      </c>
      <c r="H4" s="113" t="s">
        <v>42</v>
      </c>
      <c r="I4" s="112" t="s">
        <v>70</v>
      </c>
      <c r="J4" s="114"/>
      <c r="K4" s="112" t="s">
        <v>46</v>
      </c>
      <c r="L4" s="112" t="s">
        <v>40</v>
      </c>
      <c r="M4" s="115" t="s">
        <v>42</v>
      </c>
      <c r="N4" s="112" t="s">
        <v>70</v>
      </c>
      <c r="O4" s="112" t="s">
        <v>46</v>
      </c>
      <c r="P4" s="112" t="s">
        <v>40</v>
      </c>
      <c r="Q4" s="112" t="s">
        <v>42</v>
      </c>
      <c r="R4" s="112" t="s">
        <v>70</v>
      </c>
      <c r="S4" s="113" t="s">
        <v>91</v>
      </c>
      <c r="T4" s="113">
        <v>1</v>
      </c>
      <c r="U4" s="116">
        <v>2</v>
      </c>
      <c r="V4" s="112">
        <v>3</v>
      </c>
      <c r="W4" s="107"/>
      <c r="X4" s="8"/>
      <c r="Y4" s="8"/>
      <c r="Z4" s="8"/>
      <c r="AA4" s="8"/>
    </row>
    <row r="5" spans="1:27" ht="15" customHeight="1" x14ac:dyDescent="0.2">
      <c r="A5" s="1"/>
      <c r="B5" s="103">
        <v>1965</v>
      </c>
      <c r="C5" s="186" t="s">
        <v>22</v>
      </c>
      <c r="D5" s="103" t="s">
        <v>27</v>
      </c>
      <c r="E5" s="103">
        <v>22</v>
      </c>
      <c r="F5" s="103">
        <v>17</v>
      </c>
      <c r="G5" s="103">
        <v>1</v>
      </c>
      <c r="H5" s="103">
        <v>4</v>
      </c>
      <c r="I5" s="117">
        <f>PRODUCT(F5/E5)</f>
        <v>0.77272727272727271</v>
      </c>
      <c r="J5" s="114"/>
      <c r="K5" s="103"/>
      <c r="L5" s="103"/>
      <c r="M5" s="103"/>
      <c r="N5" s="117"/>
      <c r="O5" s="103"/>
      <c r="P5" s="103"/>
      <c r="Q5" s="103"/>
      <c r="R5" s="103"/>
      <c r="S5" s="101"/>
      <c r="T5" s="101">
        <v>1</v>
      </c>
      <c r="U5" s="118"/>
      <c r="V5" s="103"/>
      <c r="W5" s="111"/>
      <c r="X5" s="8"/>
      <c r="Y5" s="8"/>
      <c r="Z5" s="8"/>
      <c r="AA5" s="8"/>
    </row>
    <row r="6" spans="1:27" ht="15" customHeight="1" x14ac:dyDescent="0.2">
      <c r="A6" s="1"/>
      <c r="B6" s="103">
        <v>1969</v>
      </c>
      <c r="C6" s="186" t="s">
        <v>22</v>
      </c>
      <c r="D6" s="103" t="s">
        <v>23</v>
      </c>
      <c r="E6" s="103">
        <v>22</v>
      </c>
      <c r="F6" s="103">
        <v>11</v>
      </c>
      <c r="G6" s="103">
        <v>1</v>
      </c>
      <c r="H6" s="103">
        <v>10</v>
      </c>
      <c r="I6" s="117">
        <f>PRODUCT(F6/E6)</f>
        <v>0.5</v>
      </c>
      <c r="J6" s="114"/>
      <c r="K6" s="103"/>
      <c r="L6" s="103"/>
      <c r="M6" s="103"/>
      <c r="N6" s="117"/>
      <c r="O6" s="103"/>
      <c r="P6" s="103"/>
      <c r="Q6" s="103"/>
      <c r="R6" s="103"/>
      <c r="S6" s="101"/>
      <c r="T6" s="101"/>
      <c r="U6" s="118"/>
      <c r="V6" s="103"/>
      <c r="W6" s="111"/>
      <c r="X6" s="8"/>
      <c r="Y6" s="8"/>
      <c r="Z6" s="8"/>
      <c r="AA6" s="8"/>
    </row>
    <row r="7" spans="1:27" ht="15" customHeight="1" x14ac:dyDescent="0.2">
      <c r="A7" s="1"/>
      <c r="B7" s="103">
        <v>1974</v>
      </c>
      <c r="C7" s="186" t="s">
        <v>22</v>
      </c>
      <c r="D7" s="103" t="s">
        <v>62</v>
      </c>
      <c r="E7" s="103">
        <v>21</v>
      </c>
      <c r="F7" s="103">
        <v>9</v>
      </c>
      <c r="G7" s="103">
        <v>0</v>
      </c>
      <c r="H7" s="103">
        <v>12</v>
      </c>
      <c r="I7" s="117">
        <f>PRODUCT(F7/E7)</f>
        <v>0.42857142857142855</v>
      </c>
      <c r="J7" s="114"/>
      <c r="K7" s="103"/>
      <c r="L7" s="103"/>
      <c r="M7" s="103"/>
      <c r="N7" s="117"/>
      <c r="O7" s="103"/>
      <c r="P7" s="103"/>
      <c r="Q7" s="103"/>
      <c r="R7" s="103"/>
      <c r="S7" s="101"/>
      <c r="T7" s="101"/>
      <c r="U7" s="118"/>
      <c r="V7" s="103"/>
      <c r="W7" s="111"/>
      <c r="X7" s="8"/>
      <c r="Y7" s="8"/>
      <c r="Z7" s="8"/>
      <c r="AA7" s="8"/>
    </row>
    <row r="8" spans="1:27" ht="15" customHeight="1" x14ac:dyDescent="0.2">
      <c r="A8" s="1"/>
      <c r="B8" s="103">
        <v>1975</v>
      </c>
      <c r="C8" s="186" t="s">
        <v>22</v>
      </c>
      <c r="D8" s="103" t="s">
        <v>26</v>
      </c>
      <c r="E8" s="103">
        <v>22</v>
      </c>
      <c r="F8" s="103">
        <v>14</v>
      </c>
      <c r="G8" s="103">
        <v>1</v>
      </c>
      <c r="H8" s="103">
        <v>7</v>
      </c>
      <c r="I8" s="117">
        <f>PRODUCT(F8/E8)</f>
        <v>0.63636363636363635</v>
      </c>
      <c r="J8" s="114"/>
      <c r="K8" s="103"/>
      <c r="L8" s="103"/>
      <c r="M8" s="103"/>
      <c r="N8" s="117"/>
      <c r="O8" s="103"/>
      <c r="P8" s="103"/>
      <c r="Q8" s="103"/>
      <c r="R8" s="103"/>
      <c r="S8" s="101"/>
      <c r="T8" s="101"/>
      <c r="U8" s="118">
        <v>1</v>
      </c>
      <c r="V8" s="103"/>
      <c r="W8" s="111"/>
      <c r="X8" s="8"/>
      <c r="Y8" s="8"/>
      <c r="Z8" s="8"/>
      <c r="AA8" s="8"/>
    </row>
    <row r="9" spans="1:27" ht="15" customHeight="1" x14ac:dyDescent="0.2">
      <c r="A9" s="1"/>
      <c r="B9" s="187">
        <v>1980</v>
      </c>
      <c r="C9" s="188" t="s">
        <v>22</v>
      </c>
      <c r="D9" s="187"/>
      <c r="E9" s="188" t="s">
        <v>29</v>
      </c>
      <c r="F9" s="187"/>
      <c r="G9" s="187"/>
      <c r="H9" s="187"/>
      <c r="I9" s="189"/>
      <c r="J9" s="114"/>
      <c r="K9" s="103"/>
      <c r="L9" s="103"/>
      <c r="M9" s="103"/>
      <c r="N9" s="117"/>
      <c r="O9" s="103"/>
      <c r="P9" s="103"/>
      <c r="Q9" s="103"/>
      <c r="R9" s="103"/>
      <c r="S9" s="101">
        <v>1</v>
      </c>
      <c r="T9" s="101"/>
      <c r="U9" s="118"/>
      <c r="V9" s="103"/>
      <c r="W9" s="111"/>
      <c r="X9" s="8"/>
      <c r="Y9" s="8"/>
      <c r="Z9" s="8"/>
      <c r="AA9" s="8"/>
    </row>
    <row r="10" spans="1:27" ht="15" customHeight="1" x14ac:dyDescent="0.2">
      <c r="A10" s="1"/>
      <c r="B10" s="119" t="s">
        <v>7</v>
      </c>
      <c r="C10" s="190"/>
      <c r="D10" s="121"/>
      <c r="E10" s="115">
        <f>SUM(E5:E9)</f>
        <v>87</v>
      </c>
      <c r="F10" s="115">
        <f>SUM(F5:F9)</f>
        <v>51</v>
      </c>
      <c r="G10" s="115">
        <f>SUM(G5:G9)</f>
        <v>3</v>
      </c>
      <c r="H10" s="115">
        <f>SUM(H5:H9)</f>
        <v>33</v>
      </c>
      <c r="I10" s="122">
        <f>PRODUCT(F10/E10)</f>
        <v>0.58620689655172409</v>
      </c>
      <c r="J10" s="114"/>
      <c r="K10" s="115">
        <f>SUM(K5:K9)</f>
        <v>0</v>
      </c>
      <c r="L10" s="115">
        <f>SUM(L5:L9)</f>
        <v>0</v>
      </c>
      <c r="M10" s="115">
        <f>SUM(M5:M9)</f>
        <v>0</v>
      </c>
      <c r="N10" s="122">
        <v>0</v>
      </c>
      <c r="O10" s="115">
        <f>SUM(O5:O9)</f>
        <v>0</v>
      </c>
      <c r="P10" s="115">
        <f>SUM(P5:P9)</f>
        <v>0</v>
      </c>
      <c r="Q10" s="115">
        <f>SUM(Q5:Q9)</f>
        <v>0</v>
      </c>
      <c r="R10" s="122">
        <v>0</v>
      </c>
      <c r="S10" s="115">
        <f>SUM(S5:S9)</f>
        <v>1</v>
      </c>
      <c r="T10" s="115">
        <f>SUM(T5:T9)</f>
        <v>1</v>
      </c>
      <c r="U10" s="115">
        <f>SUM(U5:U9)</f>
        <v>1</v>
      </c>
      <c r="V10" s="115">
        <f>SUM(V5:V9)</f>
        <v>0</v>
      </c>
      <c r="W10" s="111"/>
      <c r="X10" s="8"/>
      <c r="Y10" s="8"/>
      <c r="Z10" s="8"/>
      <c r="AA10" s="8"/>
    </row>
    <row r="11" spans="1:27" s="102" customFormat="1" ht="15" customHeight="1" x14ac:dyDescent="0.2">
      <c r="A11" s="1"/>
      <c r="B11" s="123"/>
      <c r="C11" s="191"/>
      <c r="D11" s="124"/>
      <c r="E11" s="124"/>
      <c r="F11" s="124"/>
      <c r="G11" s="124"/>
      <c r="H11" s="124"/>
      <c r="I11" s="124"/>
      <c r="J11" s="125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6"/>
      <c r="X11" s="8"/>
      <c r="Y11" s="8"/>
      <c r="Z11" s="8"/>
      <c r="AA11" s="8"/>
    </row>
    <row r="12" spans="1:27" ht="15" customHeight="1" x14ac:dyDescent="0.2">
      <c r="A12" s="1"/>
      <c r="B12" s="110" t="s">
        <v>71</v>
      </c>
      <c r="C12" s="192"/>
      <c r="D12" s="127"/>
      <c r="E12" s="109" t="s">
        <v>46</v>
      </c>
      <c r="F12" s="109" t="s">
        <v>40</v>
      </c>
      <c r="G12" s="107" t="s">
        <v>41</v>
      </c>
      <c r="H12" s="107" t="s">
        <v>42</v>
      </c>
      <c r="I12" s="109" t="s">
        <v>70</v>
      </c>
      <c r="J12" s="128"/>
      <c r="K12" s="129" t="s">
        <v>72</v>
      </c>
      <c r="L12" s="121"/>
      <c r="M12" s="121"/>
      <c r="N12" s="112" t="s">
        <v>73</v>
      </c>
      <c r="O12" s="112" t="s">
        <v>46</v>
      </c>
      <c r="P12" s="112" t="s">
        <v>40</v>
      </c>
      <c r="Q12" s="112" t="s">
        <v>42</v>
      </c>
      <c r="R12" s="112" t="s">
        <v>70</v>
      </c>
      <c r="S12" s="130"/>
      <c r="T12" s="120"/>
      <c r="U12" s="193"/>
      <c r="V12" s="193"/>
      <c r="W12" s="194"/>
      <c r="X12" s="8"/>
      <c r="Y12" s="8"/>
      <c r="Z12" s="8"/>
      <c r="AA12" s="8"/>
    </row>
    <row r="13" spans="1:27" ht="15" customHeight="1" x14ac:dyDescent="0.2">
      <c r="A13" s="1"/>
      <c r="B13" s="132" t="s">
        <v>18</v>
      </c>
      <c r="C13" s="99"/>
      <c r="D13" s="133"/>
      <c r="E13" s="103">
        <f>PRODUCT(E10)</f>
        <v>87</v>
      </c>
      <c r="F13" s="103">
        <f>PRODUCT(F10)</f>
        <v>51</v>
      </c>
      <c r="G13" s="103">
        <f>PRODUCT(G10)</f>
        <v>3</v>
      </c>
      <c r="H13" s="103">
        <f>PRODUCT(H10)</f>
        <v>33</v>
      </c>
      <c r="I13" s="117">
        <f>PRODUCT(F13/E13)</f>
        <v>0.58620689655172409</v>
      </c>
      <c r="J13" s="128"/>
      <c r="K13" s="132" t="s">
        <v>74</v>
      </c>
      <c r="L13" s="99"/>
      <c r="M13" s="99"/>
      <c r="N13" s="134"/>
      <c r="O13" s="103"/>
      <c r="P13" s="103"/>
      <c r="Q13" s="103"/>
      <c r="R13" s="117"/>
      <c r="S13" s="195"/>
      <c r="T13" s="196"/>
      <c r="U13" s="135"/>
      <c r="V13" s="135"/>
      <c r="W13" s="136"/>
      <c r="X13" s="8"/>
      <c r="Y13" s="8"/>
      <c r="Z13" s="8"/>
      <c r="AA13" s="8"/>
    </row>
    <row r="14" spans="1:27" ht="15" customHeight="1" x14ac:dyDescent="0.2">
      <c r="A14" s="1"/>
      <c r="B14" s="137" t="s">
        <v>66</v>
      </c>
      <c r="C14" s="197"/>
      <c r="D14" s="138"/>
      <c r="E14" s="103"/>
      <c r="F14" s="103"/>
      <c r="G14" s="103"/>
      <c r="H14" s="103"/>
      <c r="I14" s="117"/>
      <c r="J14" s="128"/>
      <c r="K14" s="139" t="s">
        <v>75</v>
      </c>
      <c r="L14" s="140"/>
      <c r="M14" s="140"/>
      <c r="N14" s="134"/>
      <c r="O14" s="103"/>
      <c r="P14" s="103"/>
      <c r="Q14" s="103"/>
      <c r="R14" s="117"/>
      <c r="S14" s="195"/>
      <c r="T14" s="141"/>
      <c r="U14" s="142"/>
      <c r="V14" s="142"/>
      <c r="W14" s="143"/>
      <c r="X14" s="8"/>
      <c r="Y14" s="8"/>
      <c r="Z14" s="8"/>
      <c r="AA14" s="8"/>
    </row>
    <row r="15" spans="1:27" ht="15" customHeight="1" x14ac:dyDescent="0.2">
      <c r="A15" s="1"/>
      <c r="B15" s="132" t="s">
        <v>67</v>
      </c>
      <c r="C15" s="99"/>
      <c r="D15" s="133"/>
      <c r="E15" s="103"/>
      <c r="F15" s="103"/>
      <c r="G15" s="103"/>
      <c r="H15" s="103"/>
      <c r="I15" s="117"/>
      <c r="J15" s="128"/>
      <c r="K15" s="132" t="s">
        <v>76</v>
      </c>
      <c r="L15" s="99"/>
      <c r="M15" s="100"/>
      <c r="N15" s="134"/>
      <c r="O15" s="103"/>
      <c r="P15" s="103"/>
      <c r="Q15" s="103"/>
      <c r="R15" s="117"/>
      <c r="S15" s="195"/>
      <c r="T15" s="196"/>
      <c r="U15" s="142"/>
      <c r="V15" s="142"/>
      <c r="W15" s="143"/>
      <c r="X15" s="8"/>
      <c r="Y15" s="8"/>
      <c r="Z15" s="8"/>
      <c r="AA15" s="8"/>
    </row>
    <row r="16" spans="1:27" ht="15" customHeight="1" x14ac:dyDescent="0.2">
      <c r="A16" s="1"/>
      <c r="B16" s="120" t="s">
        <v>77</v>
      </c>
      <c r="C16" s="198"/>
      <c r="D16" s="144"/>
      <c r="E16" s="112">
        <f>SUM(E13:E15)</f>
        <v>87</v>
      </c>
      <c r="F16" s="112">
        <f>SUM(F13:F15)</f>
        <v>51</v>
      </c>
      <c r="G16" s="112">
        <f>SUM(G13:G15)</f>
        <v>3</v>
      </c>
      <c r="H16" s="112">
        <f>SUM(H13:H15)</f>
        <v>33</v>
      </c>
      <c r="I16" s="145">
        <f>PRODUCT(F16/E16)</f>
        <v>0.58620689655172409</v>
      </c>
      <c r="J16" s="128"/>
      <c r="K16" s="120" t="s">
        <v>77</v>
      </c>
      <c r="L16" s="144"/>
      <c r="M16" s="144"/>
      <c r="N16" s="112"/>
      <c r="O16" s="112"/>
      <c r="P16" s="112"/>
      <c r="Q16" s="112"/>
      <c r="R16" s="145"/>
      <c r="S16" s="146"/>
      <c r="T16" s="120"/>
      <c r="U16" s="144"/>
      <c r="V16" s="144"/>
      <c r="W16" s="199"/>
      <c r="X16" s="8"/>
      <c r="Y16" s="8"/>
      <c r="Z16" s="8"/>
      <c r="AA16" s="8"/>
    </row>
    <row r="17" spans="1:27" s="148" customFormat="1" ht="15" customHeight="1" x14ac:dyDescent="0.2">
      <c r="A17" s="1"/>
      <c r="B17" s="147"/>
      <c r="C17" s="200"/>
      <c r="D17" s="147"/>
      <c r="E17" s="147"/>
      <c r="F17" s="147"/>
      <c r="G17" s="147"/>
      <c r="H17" s="147"/>
      <c r="I17" s="147"/>
      <c r="J17" s="131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8"/>
      <c r="AA17" s="8"/>
    </row>
    <row r="18" spans="1:27" s="148" customFormat="1" ht="15" customHeight="1" x14ac:dyDescent="0.2">
      <c r="A18" s="1"/>
      <c r="B18" s="1" t="s">
        <v>78</v>
      </c>
      <c r="C18" s="83" t="s">
        <v>31</v>
      </c>
      <c r="D18" s="1"/>
      <c r="E18" s="1"/>
      <c r="F18" s="1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8"/>
      <c r="AA18" s="8"/>
    </row>
    <row r="19" spans="1:27" s="148" customFormat="1" ht="15" customHeight="1" x14ac:dyDescent="0.2">
      <c r="A19" s="1"/>
      <c r="B19" s="147"/>
      <c r="C19" s="200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8"/>
      <c r="AA19" s="8"/>
    </row>
    <row r="20" spans="1:27" s="148" customFormat="1" ht="15" customHeight="1" x14ac:dyDescent="0.2">
      <c r="A20" s="1"/>
      <c r="B20" s="147"/>
      <c r="C20" s="200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8"/>
      <c r="AA20" s="8"/>
    </row>
    <row r="21" spans="1:27" s="148" customFormat="1" ht="15" customHeight="1" x14ac:dyDescent="0.2">
      <c r="A21" s="1"/>
      <c r="B21" s="147"/>
      <c r="C21" s="200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8"/>
      <c r="AA21" s="8"/>
    </row>
    <row r="22" spans="1:27" s="148" customFormat="1" ht="15" customHeight="1" x14ac:dyDescent="0.2">
      <c r="A22" s="1"/>
      <c r="B22" s="147"/>
      <c r="C22" s="200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8"/>
      <c r="AA22" s="8"/>
    </row>
    <row r="23" spans="1:27" s="148" customFormat="1" ht="15" customHeight="1" x14ac:dyDescent="0.2">
      <c r="A23" s="1"/>
      <c r="B23" s="147"/>
      <c r="C23" s="200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8"/>
      <c r="AA23" s="8"/>
    </row>
    <row r="24" spans="1:27" s="148" customFormat="1" ht="15" customHeight="1" x14ac:dyDescent="0.2">
      <c r="A24" s="1"/>
      <c r="B24" s="147"/>
      <c r="C24" s="200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8"/>
      <c r="AA24" s="8"/>
    </row>
    <row r="25" spans="1:27" s="148" customFormat="1" ht="15" customHeight="1" x14ac:dyDescent="0.2">
      <c r="A25" s="1"/>
      <c r="B25" s="147"/>
      <c r="C25" s="200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8"/>
      <c r="AA25" s="8"/>
    </row>
    <row r="26" spans="1:27" s="148" customFormat="1" ht="15" customHeight="1" x14ac:dyDescent="0.2">
      <c r="A26" s="1"/>
      <c r="B26" s="147"/>
      <c r="C26" s="200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8"/>
      <c r="AA26" s="8"/>
    </row>
    <row r="27" spans="1:27" s="148" customFormat="1" ht="15" customHeight="1" x14ac:dyDescent="0.2">
      <c r="A27" s="1"/>
      <c r="B27" s="147"/>
      <c r="C27" s="200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8"/>
      <c r="AA27" s="8"/>
    </row>
    <row r="28" spans="1:27" s="148" customFormat="1" ht="15" customHeight="1" x14ac:dyDescent="0.2">
      <c r="A28" s="1"/>
      <c r="B28" s="147"/>
      <c r="C28" s="200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8"/>
      <c r="AA28" s="8"/>
    </row>
    <row r="29" spans="1:27" s="148" customFormat="1" ht="15" customHeight="1" x14ac:dyDescent="0.2">
      <c r="A29" s="1"/>
      <c r="B29" s="147"/>
      <c r="C29" s="200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8"/>
      <c r="AA29" s="8"/>
    </row>
    <row r="30" spans="1:27" s="148" customFormat="1" ht="15" customHeight="1" x14ac:dyDescent="0.2">
      <c r="A30" s="1"/>
      <c r="B30" s="147"/>
      <c r="C30" s="200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8"/>
      <c r="AA30" s="8"/>
    </row>
    <row r="31" spans="1:27" s="148" customFormat="1" ht="15" customHeight="1" x14ac:dyDescent="0.2">
      <c r="A31" s="1"/>
      <c r="B31" s="147"/>
      <c r="C31" s="200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8"/>
      <c r="AA31" s="8"/>
    </row>
    <row r="32" spans="1:27" s="148" customFormat="1" ht="15" customHeight="1" x14ac:dyDescent="0.2">
      <c r="A32" s="1"/>
      <c r="B32" s="147"/>
      <c r="C32" s="200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8"/>
      <c r="AA32" s="8"/>
    </row>
    <row r="33" spans="1:27" s="148" customFormat="1" ht="15" customHeight="1" x14ac:dyDescent="0.2">
      <c r="A33" s="1"/>
      <c r="B33" s="147"/>
      <c r="C33" s="200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8"/>
      <c r="AA33" s="8"/>
    </row>
    <row r="34" spans="1:27" s="148" customFormat="1" ht="15" customHeight="1" x14ac:dyDescent="0.2">
      <c r="A34" s="1"/>
      <c r="B34" s="147"/>
      <c r="C34" s="200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8"/>
      <c r="AA34" s="8"/>
    </row>
    <row r="35" spans="1:27" s="148" customFormat="1" ht="15" customHeight="1" x14ac:dyDescent="0.2">
      <c r="A35" s="1"/>
      <c r="B35" s="147"/>
      <c r="C35" s="200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8"/>
      <c r="AA35" s="8"/>
    </row>
    <row r="36" spans="1:27" s="148" customFormat="1" ht="15" customHeight="1" x14ac:dyDescent="0.2">
      <c r="A36" s="1"/>
      <c r="B36" s="147"/>
      <c r="C36" s="200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8"/>
      <c r="AA36" s="8"/>
    </row>
    <row r="37" spans="1:27" s="148" customFormat="1" ht="15" customHeight="1" x14ac:dyDescent="0.2">
      <c r="A37" s="1"/>
      <c r="B37" s="147"/>
      <c r="C37" s="200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8"/>
      <c r="AA37" s="8"/>
    </row>
    <row r="38" spans="1:27" s="148" customFormat="1" ht="15" customHeight="1" x14ac:dyDescent="0.2">
      <c r="A38" s="1"/>
      <c r="B38" s="147"/>
      <c r="C38" s="200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8"/>
      <c r="AA38" s="8"/>
    </row>
    <row r="39" spans="1:27" s="148" customFormat="1" ht="15" customHeight="1" x14ac:dyDescent="0.2">
      <c r="A39" s="1"/>
      <c r="B39" s="147"/>
      <c r="C39" s="200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8"/>
      <c r="AA39" s="8"/>
    </row>
    <row r="40" spans="1:27" s="148" customFormat="1" ht="15" customHeight="1" x14ac:dyDescent="0.2">
      <c r="A40" s="1"/>
      <c r="B40" s="147"/>
      <c r="C40" s="200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8"/>
      <c r="AA40" s="8"/>
    </row>
    <row r="41" spans="1:27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2017-12-18T21:37:39Z</dcterms:modified>
</cp:coreProperties>
</file>