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J9" i="2"/>
  <c r="AS9" i="2"/>
  <c r="AQ9" i="2"/>
  <c r="AP9" i="2"/>
  <c r="AO9" i="2"/>
  <c r="AN9" i="2"/>
  <c r="AM9" i="2"/>
  <c r="AG9" i="2"/>
  <c r="AE9" i="2"/>
  <c r="I14" i="2" s="1"/>
  <c r="AD9" i="2"/>
  <c r="AC9" i="2"/>
  <c r="G14" i="2" s="1"/>
  <c r="AB9" i="2"/>
  <c r="AA9" i="2"/>
  <c r="E14" i="2" s="1"/>
  <c r="W9" i="2"/>
  <c r="V9" i="2" s="1"/>
  <c r="U9" i="2"/>
  <c r="T9" i="2"/>
  <c r="S9" i="2"/>
  <c r="R9" i="2"/>
  <c r="Q9" i="2"/>
  <c r="K9" i="2"/>
  <c r="K13" i="2" s="1"/>
  <c r="J13" i="2" s="1"/>
  <c r="I9" i="2"/>
  <c r="I13" i="2" s="1"/>
  <c r="I15" i="2" s="1"/>
  <c r="H9" i="2"/>
  <c r="G9" i="2"/>
  <c r="G13" i="2" s="1"/>
  <c r="G15" i="2" s="1"/>
  <c r="F9" i="2"/>
  <c r="E9" i="2"/>
  <c r="E13" i="2" s="1"/>
  <c r="E15" i="2" s="1"/>
  <c r="AR9" i="2" l="1"/>
  <c r="F13" i="2"/>
  <c r="H13" i="2"/>
  <c r="K14" i="2"/>
  <c r="F14" i="2"/>
  <c r="L14" i="2" s="1"/>
  <c r="H14" i="2"/>
  <c r="N14" i="2" s="1"/>
  <c r="O15" i="2"/>
  <c r="O14" i="2"/>
  <c r="J14" i="2"/>
  <c r="M14" i="2"/>
  <c r="AF9" i="2"/>
  <c r="H15" i="2" l="1"/>
  <c r="M15" i="2" s="1"/>
  <c r="F15" i="2"/>
  <c r="L15" i="2" l="1"/>
  <c r="N15" i="2"/>
  <c r="K15" i="2" l="1"/>
  <c r="J15" i="2" s="1"/>
</calcChain>
</file>

<file path=xl/sharedStrings.xml><?xml version="1.0" encoding="utf-8"?>
<sst xmlns="http://schemas.openxmlformats.org/spreadsheetml/2006/main" count="81" uniqueCount="36">
  <si>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</si>
  <si>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</si>
  <si>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</si>
  <si>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</si>
  <si>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</si>
  <si>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</si>
  <si>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</si>
  <si>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</si>
  <si>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</si>
  <si>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</si>
  <si>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</si>
  <si>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</si>
  <si>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</si>
  <si>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</si>
  <si>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JaJa</t>
  </si>
  <si>
    <t>JaJa = Jalasjärven Jalas  (1914)</t>
  </si>
  <si>
    <t>1.</t>
  </si>
  <si>
    <t>KoU  2</t>
  </si>
  <si>
    <t>KoU = Koskenkorvan Urheilijat  (1945),  kasvattajaseura</t>
  </si>
  <si>
    <t>Kim Latvala</t>
  </si>
  <si>
    <t>2.2.1996   Kauhajoki</t>
  </si>
  <si>
    <t>9.</t>
  </si>
  <si>
    <t>11.</t>
  </si>
  <si>
    <t>Lippo Pesis  2</t>
  </si>
  <si>
    <t>4.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</si>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</sst>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28515625" customWidth="1"/>
    <col min="11" max="11" width="0.7109375" customWidth="1"/>
    <col min="12" max="12" width="5.7109375" style="15" customWidth="1"/>
    <col min="13" max="13" width="6" style="15" customWidth="1"/>
    <col min="14" max="14" width="5.85546875" style="15" customWidth="1"/>
    <col min="15" max="15" width="6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4.5703125" customWidth="1"/>
    <col min="27" max="31" width="5.42578125" customWidth="1"/>
    <col min="32" max="32" width="8.570312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20"/>
      <c r="B1" s="1" t="s">
        <v>19</v>
      </c>
      <c r="C1" s="2"/>
      <c r="D1" s="3"/>
      <c r="E1" s="4" t="s">
        <v>20</v>
      </c>
      <c r="F1" s="4"/>
      <c r="G1" s="5"/>
      <c r="H1" s="5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4"/>
      <c r="AB1" s="4"/>
      <c r="AC1" s="5"/>
      <c r="AD1" s="5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2" t="s">
        <v>13</v>
      </c>
      <c r="C2" s="33"/>
      <c r="D2" s="34"/>
      <c r="E2" s="10" t="s">
        <v>7</v>
      </c>
      <c r="F2" s="28"/>
      <c r="G2" s="28"/>
      <c r="H2" s="28"/>
      <c r="I2" s="35"/>
      <c r="J2" s="11"/>
      <c r="K2" s="26"/>
      <c r="L2" s="22" t="s">
        <v>25</v>
      </c>
      <c r="M2" s="28"/>
      <c r="N2" s="28"/>
      <c r="O2" s="36"/>
      <c r="P2" s="8"/>
      <c r="Q2" s="22" t="s">
        <v>26</v>
      </c>
      <c r="R2" s="28"/>
      <c r="S2" s="28"/>
      <c r="T2" s="28"/>
      <c r="U2" s="35"/>
      <c r="V2" s="36"/>
      <c r="W2" s="8"/>
      <c r="X2" s="37" t="s">
        <v>27</v>
      </c>
      <c r="Y2" s="38"/>
      <c r="Z2" s="39"/>
      <c r="AA2" s="10" t="s">
        <v>7</v>
      </c>
      <c r="AB2" s="28"/>
      <c r="AC2" s="28"/>
      <c r="AD2" s="28"/>
      <c r="AE2" s="35"/>
      <c r="AF2" s="11"/>
      <c r="AG2" s="26"/>
      <c r="AH2" s="22" t="s">
        <v>28</v>
      </c>
      <c r="AI2" s="28"/>
      <c r="AJ2" s="28"/>
      <c r="AK2" s="36"/>
      <c r="AL2" s="8"/>
      <c r="AM2" s="22" t="s">
        <v>26</v>
      </c>
      <c r="AN2" s="28"/>
      <c r="AO2" s="28"/>
      <c r="AP2" s="28"/>
      <c r="AQ2" s="35"/>
      <c r="AR2" s="36"/>
      <c r="AS2" s="4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29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29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41"/>
      <c r="K4" s="15"/>
      <c r="L4" s="42"/>
      <c r="M4" s="9"/>
      <c r="N4" s="9"/>
      <c r="O4" s="9"/>
      <c r="P4" s="12"/>
      <c r="Q4" s="16"/>
      <c r="R4" s="16"/>
      <c r="S4" s="17"/>
      <c r="T4" s="16"/>
      <c r="U4" s="16"/>
      <c r="V4" s="43"/>
      <c r="W4" s="15"/>
      <c r="X4" s="16">
        <v>2013</v>
      </c>
      <c r="Y4" s="16" t="s">
        <v>35</v>
      </c>
      <c r="Z4" s="1" t="s">
        <v>17</v>
      </c>
      <c r="AA4" s="16">
        <v>15</v>
      </c>
      <c r="AB4" s="16">
        <v>0</v>
      </c>
      <c r="AC4" s="16">
        <v>0</v>
      </c>
      <c r="AD4" s="16">
        <v>9</v>
      </c>
      <c r="AE4" s="16">
        <v>23</v>
      </c>
      <c r="AF4" s="25">
        <v>0.44230000000000003</v>
      </c>
      <c r="AG4" s="67">
        <v>52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4"/>
      <c r="AS4" s="45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41"/>
      <c r="K5" s="15"/>
      <c r="L5" s="42"/>
      <c r="M5" s="9"/>
      <c r="N5" s="9"/>
      <c r="O5" s="9"/>
      <c r="P5" s="12"/>
      <c r="Q5" s="16"/>
      <c r="R5" s="16"/>
      <c r="S5" s="17"/>
      <c r="T5" s="16"/>
      <c r="U5" s="16"/>
      <c r="V5" s="43"/>
      <c r="W5" s="15"/>
      <c r="X5" s="16">
        <v>2014</v>
      </c>
      <c r="Y5" s="16" t="s">
        <v>16</v>
      </c>
      <c r="Z5" s="1" t="s">
        <v>14</v>
      </c>
      <c r="AA5" s="16">
        <v>14</v>
      </c>
      <c r="AB5" s="16">
        <v>0</v>
      </c>
      <c r="AC5" s="16">
        <v>1</v>
      </c>
      <c r="AD5" s="16">
        <v>23</v>
      </c>
      <c r="AE5" s="16">
        <v>44</v>
      </c>
      <c r="AF5" s="25">
        <v>0.57140000000000002</v>
      </c>
      <c r="AG5" s="67">
        <v>77</v>
      </c>
      <c r="AH5" s="9"/>
      <c r="AI5" s="9"/>
      <c r="AJ5" s="9"/>
      <c r="AK5" s="9"/>
      <c r="AL5" s="12"/>
      <c r="AM5" s="16">
        <v>4</v>
      </c>
      <c r="AN5" s="16">
        <v>0</v>
      </c>
      <c r="AO5" s="16">
        <v>0</v>
      </c>
      <c r="AP5" s="16">
        <v>4</v>
      </c>
      <c r="AQ5" s="16">
        <v>19</v>
      </c>
      <c r="AR5" s="44">
        <v>0.6129</v>
      </c>
      <c r="AS5" s="45">
        <v>31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>
        <v>2015</v>
      </c>
      <c r="C6" s="16"/>
      <c r="D6" s="1" t="s">
        <v>14</v>
      </c>
      <c r="E6" s="16"/>
      <c r="F6" s="16"/>
      <c r="G6" s="16"/>
      <c r="H6" s="17"/>
      <c r="I6" s="16"/>
      <c r="J6" s="41"/>
      <c r="K6" s="15"/>
      <c r="L6" s="42"/>
      <c r="M6" s="9"/>
      <c r="N6" s="9"/>
      <c r="O6" s="9"/>
      <c r="P6" s="12"/>
      <c r="Q6" s="16">
        <v>2</v>
      </c>
      <c r="R6" s="16">
        <v>0</v>
      </c>
      <c r="S6" s="17">
        <v>0</v>
      </c>
      <c r="T6" s="16">
        <v>1</v>
      </c>
      <c r="U6" s="16">
        <v>3</v>
      </c>
      <c r="V6" s="43">
        <v>0.33300000000000002</v>
      </c>
      <c r="W6" s="15">
        <v>9</v>
      </c>
      <c r="X6" s="16">
        <v>2015</v>
      </c>
      <c r="Y6" s="16" t="s">
        <v>16</v>
      </c>
      <c r="Z6" s="1" t="s">
        <v>14</v>
      </c>
      <c r="AA6" s="16">
        <v>16</v>
      </c>
      <c r="AB6" s="16">
        <v>0</v>
      </c>
      <c r="AC6" s="16">
        <v>2</v>
      </c>
      <c r="AD6" s="16">
        <v>23</v>
      </c>
      <c r="AE6" s="16">
        <v>59</v>
      </c>
      <c r="AF6" s="25">
        <v>0.56189999999999996</v>
      </c>
      <c r="AG6" s="67">
        <v>105</v>
      </c>
      <c r="AH6" s="9"/>
      <c r="AI6" s="9"/>
      <c r="AJ6" s="9"/>
      <c r="AK6" s="9"/>
      <c r="AL6" s="12"/>
      <c r="AM6" s="16">
        <v>6</v>
      </c>
      <c r="AN6" s="16">
        <v>0</v>
      </c>
      <c r="AO6" s="16">
        <v>0</v>
      </c>
      <c r="AP6" s="16">
        <v>3</v>
      </c>
      <c r="AQ6" s="16">
        <v>17</v>
      </c>
      <c r="AR6" s="44">
        <v>0.41460000000000002</v>
      </c>
      <c r="AS6" s="45">
        <v>41</v>
      </c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>
        <v>2016</v>
      </c>
      <c r="C7" s="18" t="s">
        <v>22</v>
      </c>
      <c r="D7" s="1" t="s">
        <v>14</v>
      </c>
      <c r="E7" s="16">
        <v>17</v>
      </c>
      <c r="F7" s="16">
        <v>1</v>
      </c>
      <c r="G7" s="16">
        <v>0</v>
      </c>
      <c r="H7" s="17">
        <v>8</v>
      </c>
      <c r="I7" s="16">
        <v>34</v>
      </c>
      <c r="J7" s="41">
        <v>0.46600000000000003</v>
      </c>
      <c r="K7" s="15">
        <v>73</v>
      </c>
      <c r="L7" s="42"/>
      <c r="M7" s="9"/>
      <c r="N7" s="9"/>
      <c r="O7" s="9"/>
      <c r="P7" s="12"/>
      <c r="Q7" s="16">
        <v>2</v>
      </c>
      <c r="R7" s="16">
        <v>0</v>
      </c>
      <c r="S7" s="17">
        <v>0</v>
      </c>
      <c r="T7" s="16">
        <v>0</v>
      </c>
      <c r="U7" s="16">
        <v>2</v>
      </c>
      <c r="V7" s="43">
        <v>0.28599999999999998</v>
      </c>
      <c r="W7" s="15">
        <v>7</v>
      </c>
      <c r="X7" s="16">
        <v>2016</v>
      </c>
      <c r="Y7" s="16" t="s">
        <v>21</v>
      </c>
      <c r="Z7" s="1" t="s">
        <v>17</v>
      </c>
      <c r="AA7" s="16">
        <v>5</v>
      </c>
      <c r="AB7" s="16">
        <v>0</v>
      </c>
      <c r="AC7" s="16">
        <v>0</v>
      </c>
      <c r="AD7" s="16">
        <v>4</v>
      </c>
      <c r="AE7" s="16">
        <v>18</v>
      </c>
      <c r="AF7" s="25">
        <v>0.62060000000000004</v>
      </c>
      <c r="AG7" s="67">
        <v>29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4"/>
      <c r="AS7" s="45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/>
      <c r="C8" s="18"/>
      <c r="D8" s="1"/>
      <c r="E8" s="16"/>
      <c r="F8" s="16"/>
      <c r="G8" s="16"/>
      <c r="H8" s="17"/>
      <c r="I8" s="16"/>
      <c r="J8" s="41"/>
      <c r="K8" s="15"/>
      <c r="L8" s="42"/>
      <c r="M8" s="9"/>
      <c r="N8" s="9"/>
      <c r="O8" s="9"/>
      <c r="P8" s="12"/>
      <c r="Q8" s="16"/>
      <c r="R8" s="16"/>
      <c r="S8" s="17"/>
      <c r="T8" s="16"/>
      <c r="U8" s="16"/>
      <c r="V8" s="43"/>
      <c r="W8" s="15"/>
      <c r="X8" s="16">
        <v>2017</v>
      </c>
      <c r="Y8" s="16" t="s">
        <v>24</v>
      </c>
      <c r="Z8" s="1" t="s">
        <v>23</v>
      </c>
      <c r="AA8" s="16">
        <v>1</v>
      </c>
      <c r="AB8" s="16">
        <v>0</v>
      </c>
      <c r="AC8" s="16">
        <v>0</v>
      </c>
      <c r="AD8" s="16">
        <v>0</v>
      </c>
      <c r="AE8" s="16">
        <v>2</v>
      </c>
      <c r="AF8" s="25">
        <v>0.33329999999999999</v>
      </c>
      <c r="AG8" s="67">
        <v>6</v>
      </c>
      <c r="AH8" s="9"/>
      <c r="AI8" s="9"/>
      <c r="AJ8" s="9"/>
      <c r="AK8" s="9"/>
      <c r="AL8" s="12"/>
      <c r="AM8" s="16"/>
      <c r="AN8" s="16"/>
      <c r="AO8" s="16"/>
      <c r="AP8" s="16"/>
      <c r="AQ8" s="16"/>
      <c r="AR8" s="44"/>
      <c r="AS8" s="45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ht="14.25" x14ac:dyDescent="0.2">
      <c r="A9" s="20"/>
      <c r="B9" s="46" t="s">
        <v>30</v>
      </c>
      <c r="C9" s="7"/>
      <c r="D9" s="6"/>
      <c r="E9" s="47">
        <f>SUM(E4:E8)</f>
        <v>17</v>
      </c>
      <c r="F9" s="47">
        <f>SUM(F4:F8)</f>
        <v>1</v>
      </c>
      <c r="G9" s="47">
        <f>SUM(G4:G8)</f>
        <v>0</v>
      </c>
      <c r="H9" s="47">
        <f>SUM(H4:H8)</f>
        <v>8</v>
      </c>
      <c r="I9" s="47">
        <f>SUM(I4:I8)</f>
        <v>34</v>
      </c>
      <c r="J9" s="48">
        <f>PRODUCT(I9/K9)</f>
        <v>0.46575342465753422</v>
      </c>
      <c r="K9" s="26">
        <f>SUM(K4:K8)</f>
        <v>73</v>
      </c>
      <c r="L9" s="22"/>
      <c r="M9" s="35"/>
      <c r="N9" s="49"/>
      <c r="O9" s="50"/>
      <c r="P9" s="12"/>
      <c r="Q9" s="47">
        <f>SUM(Q4:Q8)</f>
        <v>4</v>
      </c>
      <c r="R9" s="47">
        <f>SUM(R4:R8)</f>
        <v>0</v>
      </c>
      <c r="S9" s="47">
        <f>SUM(S4:S8)</f>
        <v>0</v>
      </c>
      <c r="T9" s="47">
        <f>SUM(T4:T8)</f>
        <v>1</v>
      </c>
      <c r="U9" s="47">
        <f>SUM(U4:U8)</f>
        <v>5</v>
      </c>
      <c r="V9" s="48">
        <f>PRODUCT(U9/W9)</f>
        <v>0.3125</v>
      </c>
      <c r="W9" s="26">
        <f>SUM(W4:W8)</f>
        <v>16</v>
      </c>
      <c r="X9" s="19" t="s">
        <v>30</v>
      </c>
      <c r="Y9" s="13"/>
      <c r="Z9" s="11"/>
      <c r="AA9" s="47">
        <f>SUM(AA4:AA8)</f>
        <v>51</v>
      </c>
      <c r="AB9" s="47">
        <f>SUM(AB4:AB8)</f>
        <v>0</v>
      </c>
      <c r="AC9" s="47">
        <f>SUM(AC4:AC8)</f>
        <v>3</v>
      </c>
      <c r="AD9" s="47">
        <f>SUM(AD4:AD8)</f>
        <v>59</v>
      </c>
      <c r="AE9" s="47">
        <f>SUM(AE4:AE8)</f>
        <v>146</v>
      </c>
      <c r="AF9" s="48">
        <f>PRODUCT(AE9/AG9)</f>
        <v>0.54275092936802971</v>
      </c>
      <c r="AG9" s="26">
        <f>SUM(AG4:AG8)</f>
        <v>269</v>
      </c>
      <c r="AH9" s="22"/>
      <c r="AI9" s="35"/>
      <c r="AJ9" s="49"/>
      <c r="AK9" s="50"/>
      <c r="AL9" s="12"/>
      <c r="AM9" s="47">
        <f>SUM(AM4:AM8)</f>
        <v>10</v>
      </c>
      <c r="AN9" s="47">
        <f>SUM(AN4:AN8)</f>
        <v>0</v>
      </c>
      <c r="AO9" s="47">
        <f>SUM(AO4:AO8)</f>
        <v>0</v>
      </c>
      <c r="AP9" s="47">
        <f>SUM(AP4:AP8)</f>
        <v>7</v>
      </c>
      <c r="AQ9" s="47">
        <f>SUM(AQ4:AQ8)</f>
        <v>36</v>
      </c>
      <c r="AR9" s="48">
        <f>PRODUCT(AQ9/AS9)</f>
        <v>0.5</v>
      </c>
      <c r="AS9" s="40">
        <f>SUM(AS4:AS8)</f>
        <v>72</v>
      </c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51"/>
      <c r="K10" s="15"/>
      <c r="L10" s="12"/>
      <c r="M10" s="12"/>
      <c r="N10" s="12"/>
      <c r="O10" s="12"/>
      <c r="P10" s="20"/>
      <c r="Q10" s="20"/>
      <c r="R10" s="21"/>
      <c r="S10" s="20"/>
      <c r="T10" s="20"/>
      <c r="U10" s="12"/>
      <c r="V10" s="12"/>
      <c r="W10" s="15"/>
      <c r="X10" s="20"/>
      <c r="Y10" s="20"/>
      <c r="Z10" s="20"/>
      <c r="AA10" s="20"/>
      <c r="AB10" s="20"/>
      <c r="AC10" s="20"/>
      <c r="AD10" s="20"/>
      <c r="AE10" s="20"/>
      <c r="AF10" s="51"/>
      <c r="AG10" s="15"/>
      <c r="AH10" s="12"/>
      <c r="AI10" s="12"/>
      <c r="AJ10" s="12"/>
      <c r="AK10" s="12"/>
      <c r="AL10" s="20"/>
      <c r="AM10" s="20"/>
      <c r="AN10" s="21"/>
      <c r="AO10" s="20"/>
      <c r="AP10" s="20"/>
      <c r="AQ10" s="12"/>
      <c r="AR10" s="12"/>
      <c r="AS10" s="15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52" t="s">
        <v>31</v>
      </c>
      <c r="C11" s="53"/>
      <c r="D11" s="54"/>
      <c r="E11" s="11" t="s">
        <v>2</v>
      </c>
      <c r="F11" s="9" t="s">
        <v>6</v>
      </c>
      <c r="G11" s="11" t="s">
        <v>4</v>
      </c>
      <c r="H11" s="9" t="s">
        <v>5</v>
      </c>
      <c r="I11" s="9" t="s">
        <v>8</v>
      </c>
      <c r="J11" s="9" t="s">
        <v>9</v>
      </c>
      <c r="K11" s="12"/>
      <c r="L11" s="9" t="s">
        <v>10</v>
      </c>
      <c r="M11" s="9" t="s">
        <v>11</v>
      </c>
      <c r="N11" s="9" t="s">
        <v>32</v>
      </c>
      <c r="O11" s="9" t="s">
        <v>33</v>
      </c>
      <c r="Q11" s="21"/>
      <c r="R11" s="21" t="s">
        <v>12</v>
      </c>
      <c r="S11" s="21"/>
      <c r="T11" s="27" t="s">
        <v>18</v>
      </c>
      <c r="U11" s="12"/>
      <c r="V11" s="15"/>
      <c r="W11" s="15"/>
      <c r="X11" s="55"/>
      <c r="Y11" s="55"/>
      <c r="Z11" s="55"/>
      <c r="AA11" s="55"/>
      <c r="AB11" s="55"/>
      <c r="AC11" s="21"/>
      <c r="AD11" s="21"/>
      <c r="AE11" s="21"/>
      <c r="AF11" s="20"/>
      <c r="AG11" s="20"/>
      <c r="AH11" s="20"/>
      <c r="AI11" s="20"/>
      <c r="AJ11" s="20"/>
      <c r="AK11" s="20"/>
      <c r="AM11" s="15"/>
      <c r="AN11" s="55"/>
      <c r="AO11" s="55"/>
      <c r="AP11" s="55"/>
      <c r="AQ11" s="55"/>
      <c r="AR11" s="55"/>
      <c r="AS11" s="55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23" t="s">
        <v>34</v>
      </c>
      <c r="C12" s="3"/>
      <c r="D12" s="24"/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7">
        <v>0</v>
      </c>
      <c r="K12" s="20">
        <v>0</v>
      </c>
      <c r="L12" s="58">
        <v>0</v>
      </c>
      <c r="M12" s="58">
        <v>0</v>
      </c>
      <c r="N12" s="58">
        <v>0</v>
      </c>
      <c r="O12" s="58">
        <v>0</v>
      </c>
      <c r="Q12" s="21"/>
      <c r="R12" s="21"/>
      <c r="S12" s="21"/>
      <c r="T12" s="20" t="s">
        <v>15</v>
      </c>
      <c r="U12" s="20"/>
      <c r="V12" s="20"/>
      <c r="W12" s="20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0"/>
      <c r="AL12" s="20"/>
      <c r="AM12" s="20"/>
      <c r="AN12" s="21"/>
      <c r="AO12" s="21"/>
      <c r="AP12" s="21"/>
      <c r="AQ12" s="21"/>
      <c r="AR12" s="21"/>
      <c r="AS12" s="21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59" t="s">
        <v>13</v>
      </c>
      <c r="C13" s="60"/>
      <c r="D13" s="61"/>
      <c r="E13" s="56">
        <f>PRODUCT(E9+Q9)</f>
        <v>21</v>
      </c>
      <c r="F13" s="56">
        <f>PRODUCT(F9+R9)</f>
        <v>1</v>
      </c>
      <c r="G13" s="56">
        <f>PRODUCT(G9+S9)</f>
        <v>0</v>
      </c>
      <c r="H13" s="56">
        <f>PRODUCT(H9+T9)</f>
        <v>9</v>
      </c>
      <c r="I13" s="56">
        <f>PRODUCT(I9+U9)</f>
        <v>39</v>
      </c>
      <c r="J13" s="57">
        <f>PRODUCT(I13/K13)</f>
        <v>0.43820224719101125</v>
      </c>
      <c r="K13" s="20">
        <f>PRODUCT(K9+W9)</f>
        <v>89</v>
      </c>
      <c r="L13" s="58">
        <f>PRODUCT((F13+G13)/E13)</f>
        <v>4.7619047619047616E-2</v>
      </c>
      <c r="M13" s="58">
        <f>PRODUCT(H13/E13)</f>
        <v>0.42857142857142855</v>
      </c>
      <c r="N13" s="58">
        <f>PRODUCT((F13+G13+H13)/E13)</f>
        <v>0.47619047619047616</v>
      </c>
      <c r="O13" s="58">
        <f>PRODUCT(I13/E13)</f>
        <v>1.8571428571428572</v>
      </c>
      <c r="Q13" s="21"/>
      <c r="R13" s="21"/>
      <c r="S13" s="21"/>
      <c r="T13" s="20"/>
      <c r="U13" s="20"/>
      <c r="V13" s="20"/>
      <c r="W13" s="20"/>
      <c r="X13" s="20"/>
      <c r="Y13" s="20"/>
      <c r="Z13" s="20"/>
      <c r="AA13" s="20"/>
      <c r="AB13" s="20"/>
      <c r="AC13" s="21"/>
      <c r="AD13" s="21"/>
      <c r="AE13" s="21"/>
      <c r="AF13" s="21"/>
      <c r="AG13" s="21"/>
      <c r="AH13" s="21"/>
      <c r="AI13" s="21"/>
      <c r="AJ13" s="21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4" t="s">
        <v>27</v>
      </c>
      <c r="C14" s="62"/>
      <c r="D14" s="63"/>
      <c r="E14" s="56">
        <f>PRODUCT(AA9+AM9)</f>
        <v>61</v>
      </c>
      <c r="F14" s="56">
        <f>PRODUCT(AB9+AN9)</f>
        <v>0</v>
      </c>
      <c r="G14" s="56">
        <f>PRODUCT(AC9+AO9)</f>
        <v>3</v>
      </c>
      <c r="H14" s="56">
        <f>PRODUCT(AD9+AP9)</f>
        <v>66</v>
      </c>
      <c r="I14" s="56">
        <f>PRODUCT(AE9+AQ9)</f>
        <v>182</v>
      </c>
      <c r="J14" s="57">
        <f>PRODUCT(I14/K14)</f>
        <v>0.53372434017595305</v>
      </c>
      <c r="K14" s="12">
        <f>PRODUCT(AG9+AS9)</f>
        <v>341</v>
      </c>
      <c r="L14" s="58">
        <f>PRODUCT((F14+G14)/E14)</f>
        <v>4.9180327868852458E-2</v>
      </c>
      <c r="M14" s="58">
        <f>PRODUCT(H14/E14)</f>
        <v>1.0819672131147542</v>
      </c>
      <c r="N14" s="58">
        <f>PRODUCT((F14+G14+H14)/E14)</f>
        <v>1.1311475409836065</v>
      </c>
      <c r="O14" s="58">
        <f>PRODUCT(I14/E14)</f>
        <v>2.9836065573770494</v>
      </c>
      <c r="Q14" s="21"/>
      <c r="R14" s="21"/>
      <c r="S14" s="20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20"/>
      <c r="AL14" s="12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64" t="s">
        <v>30</v>
      </c>
      <c r="C15" s="65"/>
      <c r="D15" s="66"/>
      <c r="E15" s="56">
        <f>SUM(E12:E14)</f>
        <v>82</v>
      </c>
      <c r="F15" s="56">
        <f t="shared" ref="F15:I15" si="0">SUM(F12:F14)</f>
        <v>1</v>
      </c>
      <c r="G15" s="56">
        <f t="shared" si="0"/>
        <v>3</v>
      </c>
      <c r="H15" s="56">
        <f t="shared" si="0"/>
        <v>75</v>
      </c>
      <c r="I15" s="56">
        <f t="shared" si="0"/>
        <v>221</v>
      </c>
      <c r="J15" s="57">
        <f>PRODUCT(I15/K15)</f>
        <v>0.51395348837209298</v>
      </c>
      <c r="K15" s="20">
        <f>SUM(K12:K14)</f>
        <v>430</v>
      </c>
      <c r="L15" s="58">
        <f>PRODUCT((F15+G15)/E15)</f>
        <v>4.878048780487805E-2</v>
      </c>
      <c r="M15" s="58">
        <f>PRODUCT(H15/E15)</f>
        <v>0.91463414634146345</v>
      </c>
      <c r="N15" s="58">
        <f>PRODUCT((F15+G15+H15)/E15)</f>
        <v>0.96341463414634143</v>
      </c>
      <c r="O15" s="58">
        <f>PRODUCT(I15/E15)</f>
        <v>2.6951219512195124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4.25" x14ac:dyDescent="0.2">
      <c r="A16" s="20"/>
      <c r="B16" s="20"/>
      <c r="C16" s="20"/>
      <c r="D16" s="20"/>
      <c r="E16" s="12"/>
      <c r="F16" s="12"/>
      <c r="G16" s="12"/>
      <c r="H16" s="12"/>
      <c r="I16" s="12"/>
      <c r="J16" s="20"/>
      <c r="K16" s="20"/>
      <c r="L16" s="12"/>
      <c r="M16" s="12"/>
      <c r="N16" s="12"/>
      <c r="O16" s="12"/>
      <c r="P16" s="20"/>
      <c r="Q16" s="20"/>
      <c r="R16" s="20"/>
      <c r="S16" s="20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J54" s="20"/>
      <c r="K54" s="20"/>
      <c r="L54"/>
      <c r="M54"/>
      <c r="N54"/>
      <c r="O54"/>
      <c r="P54"/>
      <c r="Q54" s="20"/>
      <c r="R54" s="20"/>
      <c r="S54" s="20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20"/>
      <c r="AL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L77"/>
      <c r="M77"/>
      <c r="N77"/>
      <c r="O77"/>
      <c r="P77"/>
      <c r="Q77" s="20"/>
      <c r="R77" s="20"/>
      <c r="S77" s="20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20"/>
      <c r="AL88" s="12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20"/>
      <c r="AL89" s="12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20"/>
      <c r="AL90" s="12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20"/>
      <c r="AL91" s="12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0"/>
      <c r="AL174" s="12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0"/>
      <c r="AL175" s="12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0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0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0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0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12"/>
      <c r="AL180" s="12"/>
    </row>
    <row r="181" spans="12:38" x14ac:dyDescent="0.25">
      <c r="R181" s="15"/>
      <c r="S181" s="15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</row>
    <row r="182" spans="12:38" x14ac:dyDescent="0.25">
      <c r="R182" s="15"/>
      <c r="S182" s="15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</row>
    <row r="183" spans="12:38" x14ac:dyDescent="0.25">
      <c r="R183" s="15"/>
      <c r="S183" s="15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</row>
    <row r="184" spans="12:38" x14ac:dyDescent="0.25">
      <c r="L184"/>
      <c r="M184"/>
      <c r="N184"/>
      <c r="O184"/>
      <c r="P184"/>
      <c r="R184" s="15"/>
      <c r="S184" s="15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/>
      <c r="AL184"/>
    </row>
    <row r="185" spans="12:38" x14ac:dyDescent="0.25">
      <c r="L185"/>
      <c r="M185"/>
      <c r="N185"/>
      <c r="O185"/>
      <c r="P185"/>
      <c r="R185" s="15"/>
      <c r="S185" s="15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/>
      <c r="AL185"/>
    </row>
    <row r="186" spans="12:38" x14ac:dyDescent="0.25">
      <c r="L186"/>
      <c r="M186"/>
      <c r="N186"/>
      <c r="O186"/>
      <c r="P186"/>
      <c r="R186" s="15"/>
      <c r="S186" s="15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ht="14.25" x14ac:dyDescent="0.2">
      <c r="L209"/>
      <c r="M209"/>
      <c r="N209"/>
      <c r="O209"/>
      <c r="P209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ht="14.25" x14ac:dyDescent="0.2">
      <c r="L210"/>
      <c r="M210"/>
      <c r="N210"/>
      <c r="O210"/>
      <c r="P210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ht="14.25" x14ac:dyDescent="0.2">
      <c r="L211"/>
      <c r="M211"/>
      <c r="N211"/>
      <c r="O211"/>
      <c r="P21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ht="14.25" x14ac:dyDescent="0.2">
      <c r="L212"/>
      <c r="M212"/>
      <c r="N212"/>
      <c r="O212"/>
      <c r="P212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2018-10-30T10:27:32Z</dcterms:modified>
</cp:coreProperties>
</file>