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G11" i="5"/>
  <c r="G15" i="5" s="1"/>
  <c r="G17" i="5" s="1"/>
  <c r="F11" i="5"/>
  <c r="F15" i="5" s="1"/>
  <c r="E11" i="5"/>
  <c r="E15" i="5" s="1"/>
  <c r="E17" i="5" s="1"/>
  <c r="I15" i="5" l="1"/>
  <c r="J11" i="5"/>
  <c r="F17" i="5"/>
  <c r="N15" i="5"/>
  <c r="L15" i="5"/>
  <c r="H17" i="5"/>
  <c r="M17" i="5" s="1"/>
  <c r="M15" i="5"/>
  <c r="AR11" i="5"/>
  <c r="M16" i="5"/>
  <c r="K16" i="5"/>
  <c r="K17" i="5" s="1"/>
  <c r="L17" i="5"/>
  <c r="N16" i="5"/>
  <c r="L16" i="5"/>
  <c r="O16" i="5"/>
  <c r="AF11" i="5"/>
  <c r="N17" i="5" l="1"/>
  <c r="I17" i="5"/>
  <c r="O15" i="5"/>
  <c r="J15" i="5"/>
  <c r="J16" i="5"/>
  <c r="O17" i="5" l="1"/>
  <c r="J17" i="5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<sst xmlns="http://schemas.openxmlformats.org/spreadsheetml/2006/main" count="85" uniqueCount="39">
  <si>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</si>
  <si>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</si>
  <si>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</si>
  <si>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</si>
  <si>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</si>
  <si>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</si>
  <si>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</si>
  <si>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</si>
  <si>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</si>
  <si>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</si>
  <si>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</si>
  <si>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</si>
  <si>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</si>
  <si>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</si>
  <si>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</si>
  <si>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</si>
  <si>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</si>
  <si>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</si>
  <si>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</si>
  <si>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</si>
  <si>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</si>
  <si>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</si>
  <si>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</si>
  <si>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</si>
  <si>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</si>
  <si>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Joonas Lahti</t>
  </si>
  <si>
    <t>4.</t>
  </si>
  <si>
    <t>Ura</t>
  </si>
  <si>
    <t>6.</t>
  </si>
  <si>
    <t>VePe</t>
  </si>
  <si>
    <t>2.</t>
  </si>
  <si>
    <t>1.</t>
  </si>
  <si>
    <t>9.</t>
  </si>
  <si>
    <t>3.</t>
  </si>
  <si>
    <t>21.2.1998   Veteli</t>
  </si>
  <si>
    <t>VePe = Veteli Pesis  (2001),  kasvattajaseura</t>
  </si>
  <si>
    <t>12.</t>
  </si>
  <si>
    <t>7.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</si>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</sst>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6</v>
      </c>
      <c r="AB4" s="12">
        <v>0</v>
      </c>
      <c r="AC4" s="12">
        <v>14</v>
      </c>
      <c r="AD4" s="12">
        <v>0</v>
      </c>
      <c r="AE4" s="12">
        <v>17</v>
      </c>
      <c r="AF4" s="68">
        <v>0.56659999999999999</v>
      </c>
      <c r="AG4" s="69">
        <v>30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6</v>
      </c>
      <c r="AR4" s="65">
        <v>0.5454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29</v>
      </c>
      <c r="AA5" s="12">
        <v>18</v>
      </c>
      <c r="AB5" s="12">
        <v>0</v>
      </c>
      <c r="AC5" s="12">
        <v>11</v>
      </c>
      <c r="AD5" s="12">
        <v>6</v>
      </c>
      <c r="AE5" s="12">
        <v>43</v>
      </c>
      <c r="AF5" s="68">
        <v>0.43869999999999998</v>
      </c>
      <c r="AG5" s="69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30</v>
      </c>
      <c r="Z6" s="1" t="s">
        <v>29</v>
      </c>
      <c r="AA6" s="12">
        <v>16</v>
      </c>
      <c r="AB6" s="12">
        <v>4</v>
      </c>
      <c r="AC6" s="12">
        <v>24</v>
      </c>
      <c r="AD6" s="12">
        <v>16</v>
      </c>
      <c r="AE6" s="12">
        <v>61</v>
      </c>
      <c r="AF6" s="68">
        <v>0.60389999999999999</v>
      </c>
      <c r="AG6" s="69">
        <v>101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0</v>
      </c>
      <c r="AQ6" s="12">
        <v>9</v>
      </c>
      <c r="AR6" s="65">
        <v>0.42849999999999999</v>
      </c>
      <c r="AS6" s="66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31</v>
      </c>
      <c r="Z7" s="1" t="s">
        <v>29</v>
      </c>
      <c r="AA7" s="12">
        <v>14</v>
      </c>
      <c r="AB7" s="12">
        <v>1</v>
      </c>
      <c r="AC7" s="12">
        <v>19</v>
      </c>
      <c r="AD7" s="12">
        <v>11</v>
      </c>
      <c r="AE7" s="12">
        <v>54</v>
      </c>
      <c r="AF7" s="68">
        <v>0.6</v>
      </c>
      <c r="AG7" s="69">
        <v>90</v>
      </c>
      <c r="AH7" s="7"/>
      <c r="AI7" s="7"/>
      <c r="AJ7" s="7" t="s">
        <v>32</v>
      </c>
      <c r="AK7" s="7"/>
      <c r="AL7" s="10"/>
      <c r="AM7" s="12">
        <v>7</v>
      </c>
      <c r="AN7" s="12">
        <v>0</v>
      </c>
      <c r="AO7" s="12">
        <v>8</v>
      </c>
      <c r="AP7" s="12">
        <v>5</v>
      </c>
      <c r="AQ7" s="12">
        <v>20</v>
      </c>
      <c r="AR7" s="65">
        <v>0.47599999999999998</v>
      </c>
      <c r="AS7" s="70">
        <v>42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33</v>
      </c>
      <c r="Z8" s="1" t="s">
        <v>29</v>
      </c>
      <c r="AA8" s="12">
        <v>14</v>
      </c>
      <c r="AB8" s="12">
        <v>3</v>
      </c>
      <c r="AC8" s="12">
        <v>27</v>
      </c>
      <c r="AD8" s="12">
        <v>16</v>
      </c>
      <c r="AE8" s="12">
        <v>80</v>
      </c>
      <c r="AF8" s="68">
        <v>0.66659999999999997</v>
      </c>
      <c r="AG8" s="69">
        <f>PRODUCT(AE8/AF8)</f>
        <v>120.01200120012001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2</v>
      </c>
      <c r="AQ8" s="12">
        <v>6</v>
      </c>
      <c r="AR8" s="59">
        <v>0.375</v>
      </c>
      <c r="AS8" s="10">
        <f>PRODUCT(AQ8/AR8)</f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36</v>
      </c>
      <c r="D9" s="1" t="s">
        <v>27</v>
      </c>
      <c r="E9" s="12">
        <v>18</v>
      </c>
      <c r="F9" s="12">
        <v>0</v>
      </c>
      <c r="G9" s="12">
        <v>7</v>
      </c>
      <c r="H9" s="13">
        <v>5</v>
      </c>
      <c r="I9" s="12">
        <v>31</v>
      </c>
      <c r="J9" s="32">
        <v>0.38750000000000001</v>
      </c>
      <c r="K9" s="19">
        <v>80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33</v>
      </c>
      <c r="Z9" s="1" t="s">
        <v>29</v>
      </c>
      <c r="AA9" s="12">
        <v>12</v>
      </c>
      <c r="AB9" s="12">
        <v>3</v>
      </c>
      <c r="AC9" s="12">
        <v>19</v>
      </c>
      <c r="AD9" s="12">
        <v>12</v>
      </c>
      <c r="AE9" s="12">
        <v>56</v>
      </c>
      <c r="AF9" s="68">
        <v>0.62219999999999998</v>
      </c>
      <c r="AG9" s="19">
        <v>90</v>
      </c>
      <c r="AH9" s="40"/>
      <c r="AI9" s="7"/>
      <c r="AJ9" s="7"/>
      <c r="AK9" s="7"/>
      <c r="AM9" s="12"/>
      <c r="AN9" s="12"/>
      <c r="AO9" s="13"/>
      <c r="AP9" s="12"/>
      <c r="AQ9" s="12"/>
      <c r="AR9" s="59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37</v>
      </c>
      <c r="Z10" s="1" t="s">
        <v>38</v>
      </c>
      <c r="AA10" s="12">
        <v>4</v>
      </c>
      <c r="AB10" s="12">
        <v>2</v>
      </c>
      <c r="AC10" s="12">
        <v>10</v>
      </c>
      <c r="AD10" s="12">
        <v>5</v>
      </c>
      <c r="AE10" s="12">
        <v>19</v>
      </c>
      <c r="AF10" s="32">
        <v>0.55879999999999996</v>
      </c>
      <c r="AG10" s="19">
        <v>34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18</v>
      </c>
      <c r="F11" s="36">
        <f>SUM(F4:F10)</f>
        <v>0</v>
      </c>
      <c r="G11" s="36">
        <f>SUM(G4:G10)</f>
        <v>7</v>
      </c>
      <c r="H11" s="36">
        <f>SUM(H4:H10)</f>
        <v>5</v>
      </c>
      <c r="I11" s="36">
        <f>SUM(I4:I10)</f>
        <v>31</v>
      </c>
      <c r="J11" s="37">
        <f>PRODUCT(I11/K11)</f>
        <v>0.38750000000000001</v>
      </c>
      <c r="K11" s="21">
        <f>SUM(K4:K10)</f>
        <v>80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84</v>
      </c>
      <c r="AB11" s="36">
        <f>SUM(AB4:AB10)</f>
        <v>13</v>
      </c>
      <c r="AC11" s="36">
        <f>SUM(AC4:AC10)</f>
        <v>124</v>
      </c>
      <c r="AD11" s="36">
        <f>SUM(AD4:AD10)</f>
        <v>66</v>
      </c>
      <c r="AE11" s="36">
        <f>SUM(AE4:AE10)</f>
        <v>330</v>
      </c>
      <c r="AF11" s="37">
        <f>PRODUCT(AE11/AG11)</f>
        <v>0.58613315399417754</v>
      </c>
      <c r="AG11" s="21">
        <f>SUM(AG4:AG10)</f>
        <v>563.01200120012004</v>
      </c>
      <c r="AH11" s="18"/>
      <c r="AI11" s="29"/>
      <c r="AJ11" s="41"/>
      <c r="AK11" s="42"/>
      <c r="AL11" s="10"/>
      <c r="AM11" s="36">
        <f>SUM(AM4:AM10)</f>
        <v>16</v>
      </c>
      <c r="AN11" s="36">
        <f>SUM(AN4:AN10)</f>
        <v>0</v>
      </c>
      <c r="AO11" s="36">
        <f>SUM(AO4:AO10)</f>
        <v>8</v>
      </c>
      <c r="AP11" s="36">
        <f>SUM(AP4:AP10)</f>
        <v>8</v>
      </c>
      <c r="AQ11" s="36">
        <f>SUM(AQ4:AQ10)</f>
        <v>41</v>
      </c>
      <c r="AR11" s="37">
        <f>PRODUCT(AQ11/AS11)</f>
        <v>0.45555555555555555</v>
      </c>
      <c r="AS11" s="39">
        <f>SUM(AS4:AS10)</f>
        <v>90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18</v>
      </c>
      <c r="F15" s="47">
        <f>PRODUCT(F11+R11)</f>
        <v>0</v>
      </c>
      <c r="G15" s="47">
        <f>PRODUCT(G11+S11)</f>
        <v>7</v>
      </c>
      <c r="H15" s="47">
        <f>PRODUCT(H11+T11)</f>
        <v>5</v>
      </c>
      <c r="I15" s="47">
        <f>PRODUCT(I11+U11)</f>
        <v>31</v>
      </c>
      <c r="J15" s="60">
        <f>PRODUCT(I15/K15)</f>
        <v>0.38750000000000001</v>
      </c>
      <c r="K15" s="16">
        <f>PRODUCT(K11+W11)</f>
        <v>80</v>
      </c>
      <c r="L15" s="53">
        <f>PRODUCT((F15+G15)/E15)</f>
        <v>0.3888888888888889</v>
      </c>
      <c r="M15" s="53">
        <f>PRODUCT(H15/E15)</f>
        <v>0.27777777777777779</v>
      </c>
      <c r="N15" s="53">
        <f>PRODUCT((F15+G15+H15)/E15)</f>
        <v>0.66666666666666663</v>
      </c>
      <c r="O15" s="53">
        <f>PRODUCT(I15/E15)</f>
        <v>1.7222222222222223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100</v>
      </c>
      <c r="F16" s="47">
        <f>PRODUCT(AB11+AN11)</f>
        <v>13</v>
      </c>
      <c r="G16" s="47">
        <f>PRODUCT(AC11+AO11)</f>
        <v>132</v>
      </c>
      <c r="H16" s="47">
        <f>PRODUCT(AD11+AP11)</f>
        <v>74</v>
      </c>
      <c r="I16" s="47">
        <f>PRODUCT(AE11+AQ11)</f>
        <v>371</v>
      </c>
      <c r="J16" s="60">
        <f>PRODUCT(I16/K16)</f>
        <v>0.56813657225007796</v>
      </c>
      <c r="K16" s="10">
        <f>PRODUCT(AG11+AS11)</f>
        <v>653.01200120012004</v>
      </c>
      <c r="L16" s="53">
        <f>PRODUCT((F16+G16)/E16)</f>
        <v>1.45</v>
      </c>
      <c r="M16" s="53">
        <f>PRODUCT(H16/E16)</f>
        <v>0.74</v>
      </c>
      <c r="N16" s="53">
        <f>PRODUCT((F16+G16+H16)/E16)</f>
        <v>2.19</v>
      </c>
      <c r="O16" s="53">
        <f>PRODUCT(I16/E16)</f>
        <v>3.71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118</v>
      </c>
      <c r="F17" s="47">
        <f t="shared" ref="F17:I17" si="0">SUM(F14:F16)</f>
        <v>13</v>
      </c>
      <c r="G17" s="47">
        <f t="shared" si="0"/>
        <v>139</v>
      </c>
      <c r="H17" s="47">
        <f t="shared" si="0"/>
        <v>79</v>
      </c>
      <c r="I17" s="47">
        <f t="shared" si="0"/>
        <v>402</v>
      </c>
      <c r="J17" s="60">
        <f>PRODUCT(I17/K17)</f>
        <v>0.54842212588856343</v>
      </c>
      <c r="K17" s="16">
        <f>SUM(K14:K16)</f>
        <v>733.01200120012004</v>
      </c>
      <c r="L17" s="53">
        <f>PRODUCT((F17+G17)/E17)</f>
        <v>1.2881355932203389</v>
      </c>
      <c r="M17" s="53">
        <f>PRODUCT(H17/E17)</f>
        <v>0.66949152542372881</v>
      </c>
      <c r="N17" s="53">
        <f>PRODUCT((F17+G17+H17)/E17)</f>
        <v>1.9576271186440677</v>
      </c>
      <c r="O17" s="53">
        <f>PRODUCT(I17/E17)</f>
        <v>3.406779661016949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AQ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2020-09-03T14:32:31Z</dcterms:modified>
</cp:coreProperties>
</file>