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H9" i="5"/>
  <c r="H13" i="5" s="1"/>
  <c r="G9" i="5"/>
  <c r="G13" i="5" s="1"/>
  <c r="G15" i="5" s="1"/>
  <c r="F9" i="5"/>
  <c r="F13" i="5" s="1"/>
  <c r="E9" i="5"/>
  <c r="E13" i="5" s="1"/>
  <c r="E15" i="5" s="1"/>
  <c r="F15" i="5" l="1"/>
  <c r="N15" i="5" s="1"/>
  <c r="N13" i="5"/>
  <c r="L13" i="5"/>
  <c r="H15" i="5"/>
  <c r="M13" i="5"/>
  <c r="I13" i="5"/>
  <c r="J9" i="5"/>
  <c r="AR9" i="5"/>
  <c r="M15" i="5"/>
  <c r="M14" i="5"/>
  <c r="K14" i="5"/>
  <c r="K15" i="5" s="1"/>
  <c r="N14" i="5"/>
  <c r="L14" i="5"/>
  <c r="O14" i="5"/>
  <c r="AF9" i="5"/>
  <c r="L15" i="5" l="1"/>
  <c r="I15" i="5"/>
  <c r="O13" i="5"/>
  <c r="J13" i="5"/>
  <c r="J14" i="5"/>
  <c r="O15" i="5" l="1"/>
  <c r="J15" i="5"/>
</calcChain>
</file>

<file path=xl/sharedStrings.xml><?xml version="1.0" encoding="utf-8"?>
<sst xmlns="http://schemas.openxmlformats.org/spreadsheetml/2006/main" count="81" uniqueCount="35">
  <si>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</si>
  <si>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</si>
  <si>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</si>
  <si>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</si>
  <si>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</si>
  <si>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</si>
  <si>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</si>
  <si>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</si>
  <si>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</si>
  <si>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</si>
  <si>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</si>
  <si>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</si>
  <si>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</si>
  <si>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</si>
  <si>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</si>
  <si>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</si>
  <si>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</si>
  <si>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</si>
  <si>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</si>
  <si>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</si>
  <si>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</si>
  <si>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</si>
  <si>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</si>
  <si>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</si>
  <si>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</si>
  <si>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Aleksi Lahti</t>
  </si>
  <si>
    <t>3.</t>
  </si>
  <si>
    <t>Ura</t>
  </si>
  <si>
    <t>7.</t>
  </si>
  <si>
    <t>Ura  2</t>
  </si>
  <si>
    <t>VePe</t>
  </si>
  <si>
    <t>9.3.2000   Veteli</t>
  </si>
  <si>
    <t>VePe = Veteli Pesis  (2001),  kasvattajaseura</t>
  </si>
  <si>
    <t>12.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</si>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</sst>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29</v>
      </c>
      <c r="AA5" s="12">
        <v>12</v>
      </c>
      <c r="AB5" s="12">
        <v>0</v>
      </c>
      <c r="AC5" s="12">
        <v>5</v>
      </c>
      <c r="AD5" s="12">
        <v>10</v>
      </c>
      <c r="AE5" s="12">
        <v>65</v>
      </c>
      <c r="AF5" s="68">
        <v>0.69889999999999997</v>
      </c>
      <c r="AG5" s="69">
        <v>93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26</v>
      </c>
      <c r="Z6" s="1" t="s">
        <v>30</v>
      </c>
      <c r="AA6" s="12">
        <v>16</v>
      </c>
      <c r="AB6" s="12">
        <v>1</v>
      </c>
      <c r="AC6" s="12">
        <v>7</v>
      </c>
      <c r="AD6" s="12">
        <v>28</v>
      </c>
      <c r="AE6" s="12">
        <v>76</v>
      </c>
      <c r="AF6" s="68">
        <v>0.64949999999999997</v>
      </c>
      <c r="AG6" s="69">
        <f>PRODUCT(AE6/AF6)</f>
        <v>117.0130869899923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1</v>
      </c>
      <c r="AP6" s="12">
        <v>2</v>
      </c>
      <c r="AQ6" s="12">
        <v>5</v>
      </c>
      <c r="AR6" s="59">
        <v>0.3125</v>
      </c>
      <c r="AS6" s="10">
        <f>PRODUCT(AQ6/AR6)</f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33</v>
      </c>
      <c r="D7" s="1" t="s">
        <v>27</v>
      </c>
      <c r="E7" s="12">
        <v>24</v>
      </c>
      <c r="F7" s="12">
        <v>0</v>
      </c>
      <c r="G7" s="12">
        <v>2</v>
      </c>
      <c r="H7" s="13">
        <v>10</v>
      </c>
      <c r="I7" s="12">
        <v>49</v>
      </c>
      <c r="J7" s="32">
        <v>0.4375</v>
      </c>
      <c r="K7" s="19">
        <v>112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26</v>
      </c>
      <c r="Z7" s="1" t="s">
        <v>30</v>
      </c>
      <c r="AA7" s="12">
        <v>12</v>
      </c>
      <c r="AB7" s="12">
        <v>3</v>
      </c>
      <c r="AC7" s="12">
        <v>3</v>
      </c>
      <c r="AD7" s="12">
        <v>28</v>
      </c>
      <c r="AE7" s="12">
        <v>68</v>
      </c>
      <c r="AF7" s="68">
        <v>0.68</v>
      </c>
      <c r="AG7" s="19">
        <v>100</v>
      </c>
      <c r="AH7" s="40"/>
      <c r="AI7" s="7" t="s">
        <v>28</v>
      </c>
      <c r="AJ7" s="7"/>
      <c r="AK7" s="7"/>
      <c r="AM7" s="12"/>
      <c r="AN7" s="12"/>
      <c r="AO7" s="13"/>
      <c r="AP7" s="12"/>
      <c r="AQ7" s="12"/>
      <c r="AR7" s="59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34</v>
      </c>
      <c r="D8" s="1" t="s">
        <v>27</v>
      </c>
      <c r="E8" s="12">
        <v>10</v>
      </c>
      <c r="F8" s="12">
        <v>0</v>
      </c>
      <c r="G8" s="12">
        <v>2</v>
      </c>
      <c r="H8" s="12">
        <v>1</v>
      </c>
      <c r="I8" s="12">
        <v>19</v>
      </c>
      <c r="J8" s="32">
        <v>0.45229999999999998</v>
      </c>
      <c r="K8" s="19">
        <v>42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34</v>
      </c>
      <c r="F9" s="36">
        <f>SUM(F4:F8)</f>
        <v>0</v>
      </c>
      <c r="G9" s="36">
        <f>SUM(G4:G8)</f>
        <v>4</v>
      </c>
      <c r="H9" s="36">
        <f>SUM(H4:H8)</f>
        <v>11</v>
      </c>
      <c r="I9" s="36">
        <f>SUM(I4:I8)</f>
        <v>68</v>
      </c>
      <c r="J9" s="37">
        <f>PRODUCT(I9/K9)</f>
        <v>0.44155844155844154</v>
      </c>
      <c r="K9" s="21">
        <f>SUM(K4:K8)</f>
        <v>154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41</v>
      </c>
      <c r="AB9" s="36">
        <f>SUM(AB4:AB8)</f>
        <v>4</v>
      </c>
      <c r="AC9" s="36">
        <f>SUM(AC4:AC8)</f>
        <v>15</v>
      </c>
      <c r="AD9" s="36">
        <f>SUM(AD4:AD8)</f>
        <v>67</v>
      </c>
      <c r="AE9" s="36">
        <f>SUM(AE4:AE8)</f>
        <v>209</v>
      </c>
      <c r="AF9" s="37">
        <f>PRODUCT(AE9/AG9)</f>
        <v>0.66984369795586041</v>
      </c>
      <c r="AG9" s="21">
        <f>SUM(AG4:AG8)</f>
        <v>312.0130869899923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1</v>
      </c>
      <c r="AP9" s="36">
        <f>SUM(AP4:AP8)</f>
        <v>2</v>
      </c>
      <c r="AQ9" s="36">
        <f>SUM(AQ4:AQ8)</f>
        <v>5</v>
      </c>
      <c r="AR9" s="37">
        <f>PRODUCT(AQ9/AS9)</f>
        <v>0.3125</v>
      </c>
      <c r="AS9" s="39">
        <f>SUM(AS4:AS8)</f>
        <v>16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34</v>
      </c>
      <c r="F13" s="47">
        <f>PRODUCT(F9+R9)</f>
        <v>0</v>
      </c>
      <c r="G13" s="47">
        <f>PRODUCT(G9+S9)</f>
        <v>4</v>
      </c>
      <c r="H13" s="47">
        <f>PRODUCT(H9+T9)</f>
        <v>11</v>
      </c>
      <c r="I13" s="47">
        <f>PRODUCT(I9+U9)</f>
        <v>68</v>
      </c>
      <c r="J13" s="60">
        <f>PRODUCT(I13/K13)</f>
        <v>0.44155844155844154</v>
      </c>
      <c r="K13" s="16">
        <f>PRODUCT(K9+W9)</f>
        <v>154</v>
      </c>
      <c r="L13" s="53">
        <f>PRODUCT((F13+G13)/E13)</f>
        <v>0.11764705882352941</v>
      </c>
      <c r="M13" s="53">
        <f>PRODUCT(H13/E13)</f>
        <v>0.3235294117647059</v>
      </c>
      <c r="N13" s="53">
        <f>PRODUCT((F13+G13+H13)/E13)</f>
        <v>0.44117647058823528</v>
      </c>
      <c r="O13" s="53">
        <f>PRODUCT(I13/E13)</f>
        <v>2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44</v>
      </c>
      <c r="F14" s="47">
        <f>PRODUCT(AB9+AN9)</f>
        <v>4</v>
      </c>
      <c r="G14" s="47">
        <f>PRODUCT(AC9+AO9)</f>
        <v>16</v>
      </c>
      <c r="H14" s="47">
        <f>PRODUCT(AD9+AP9)</f>
        <v>69</v>
      </c>
      <c r="I14" s="47">
        <f>PRODUCT(AE9+AQ9)</f>
        <v>214</v>
      </c>
      <c r="J14" s="60">
        <f>PRODUCT(I14/K14)</f>
        <v>0.65241299352952087</v>
      </c>
      <c r="K14" s="10">
        <f>PRODUCT(AG9+AS9)</f>
        <v>328.0130869899923</v>
      </c>
      <c r="L14" s="53">
        <f>PRODUCT((F14+G14)/E14)</f>
        <v>0.45454545454545453</v>
      </c>
      <c r="M14" s="53">
        <f>PRODUCT(H14/E14)</f>
        <v>1.5681818181818181</v>
      </c>
      <c r="N14" s="53">
        <f>PRODUCT((F14+G14+H14)/E14)</f>
        <v>2.0227272727272729</v>
      </c>
      <c r="O14" s="53">
        <f>PRODUCT(I14/E14)</f>
        <v>4.8636363636363633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78</v>
      </c>
      <c r="F15" s="47">
        <f t="shared" ref="F15:I15" si="0">SUM(F12:F14)</f>
        <v>4</v>
      </c>
      <c r="G15" s="47">
        <f t="shared" si="0"/>
        <v>20</v>
      </c>
      <c r="H15" s="47">
        <f t="shared" si="0"/>
        <v>80</v>
      </c>
      <c r="I15" s="47">
        <f t="shared" si="0"/>
        <v>282</v>
      </c>
      <c r="J15" s="60">
        <f>PRODUCT(I15/K15)</f>
        <v>0.58504635581783482</v>
      </c>
      <c r="K15" s="16">
        <f>SUM(K12:K14)</f>
        <v>482.0130869899923</v>
      </c>
      <c r="L15" s="53">
        <f>PRODUCT((F15+G15)/E15)</f>
        <v>0.30769230769230771</v>
      </c>
      <c r="M15" s="53">
        <f>PRODUCT(H15/E15)</f>
        <v>1.0256410256410255</v>
      </c>
      <c r="N15" s="53">
        <f>PRODUCT((F15+G15+H15)/E15)</f>
        <v>1.3333333333333333</v>
      </c>
      <c r="O15" s="53">
        <f>PRODUCT(I15/E15)</f>
        <v>3.6153846153846154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N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2020-09-08T18:50:26Z</dcterms:modified>
</cp:coreProperties>
</file>