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3" i="3" l="1"/>
  <c r="N23" i="3"/>
  <c r="M23" i="3"/>
  <c r="L23" i="3"/>
  <c r="K23" i="3"/>
  <c r="AS20" i="3"/>
  <c r="AR20" i="3"/>
  <c r="AQ20" i="3"/>
  <c r="AP20" i="3"/>
  <c r="AO20" i="3"/>
  <c r="AN20" i="3"/>
  <c r="AM20" i="3"/>
  <c r="AG20" i="3"/>
  <c r="K25" i="3" s="1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H20" i="3"/>
  <c r="H24" i="3" s="1"/>
  <c r="G20" i="3"/>
  <c r="G24" i="3" s="1"/>
  <c r="G26" i="3" s="1"/>
  <c r="F20" i="3"/>
  <c r="F24" i="3" s="1"/>
  <c r="E20" i="3"/>
  <c r="E24" i="3" s="1"/>
  <c r="E26" i="3" s="1"/>
  <c r="I26" i="3" l="1"/>
  <c r="O26" i="3" s="1"/>
  <c r="O24" i="3"/>
  <c r="N24" i="3"/>
  <c r="M24" i="3"/>
  <c r="L24" i="3"/>
  <c r="F25" i="3"/>
  <c r="F26" i="3" s="1"/>
  <c r="L26" i="3" s="1"/>
  <c r="H25" i="3"/>
  <c r="H26" i="3" s="1"/>
  <c r="M26" i="3" s="1"/>
  <c r="K26" i="3"/>
  <c r="O25" i="3"/>
  <c r="J25" i="3"/>
  <c r="N25" i="3"/>
  <c r="AF20" i="3"/>
  <c r="M25" i="3" l="1"/>
  <c r="L25" i="3"/>
  <c r="N26" i="3"/>
</calcChain>
</file>

<file path=xl/sharedStrings.xml><?xml version="1.0" encoding="utf-8"?>
<sst xmlns="http://schemas.openxmlformats.org/spreadsheetml/2006/main" count="243" uniqueCount="77">
  <si>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</si>
  <si>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</si>
  <si>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</si>
  <si>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</si>
  <si>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</si>
  <si>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</si>
  <si>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</si>
  <si>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</si>
  <si>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</si>
  <si>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</si>
  <si>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</si>
  <si>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</si>
  <si>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</si>
  <si>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</si>
  <si>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</si>
  <si>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</si>
  <si>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</si>
  <si>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</si>
  <si>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</si>
  <si>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</si>
  <si>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</si>
  <si>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</si>
  <si>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</si>
  <si>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</si>
  <si>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</si>
  <si>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</si>
  <si>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</si>
  <si>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</si>
  <si>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</si>
  <si>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</si>
  <si>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</si>
  <si>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</si>
  <si>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</si>
  <si>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</si>
  <si>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Sampsa Laakso</t>
  </si>
  <si>
    <t>1.</t>
  </si>
  <si>
    <t>KiPe</t>
  </si>
  <si>
    <t>ykköspesis</t>
  </si>
  <si>
    <t>16.08. 2000  KiPe - AA  0-1  (4-4, 4-6)</t>
  </si>
  <si>
    <t xml:space="preserve">  30 v   9 kk 12 pv</t>
  </si>
  <si>
    <t>suomensarja</t>
  </si>
  <si>
    <t>ViPa</t>
  </si>
  <si>
    <t>4.</t>
  </si>
  <si>
    <t>3.</t>
  </si>
  <si>
    <t>2.</t>
  </si>
  <si>
    <t>12.</t>
  </si>
  <si>
    <t>10.</t>
  </si>
  <si>
    <t>LoKV</t>
  </si>
  <si>
    <t>9.</t>
  </si>
  <si>
    <t>Seurat</t>
  </si>
  <si>
    <t>ViPa = Vihdin Pallo  (1967)</t>
  </si>
  <si>
    <t>KiPe = Kinnarin Pesis  (1998)</t>
  </si>
  <si>
    <t>LoKV = Lohjan Kisa-Veikot  (1950)</t>
  </si>
  <si>
    <t>4.11.1969</t>
  </si>
  <si>
    <t>ykkössarja</t>
  </si>
  <si>
    <t>YKKÖSPESIS</t>
  </si>
  <si>
    <t>5.</t>
  </si>
  <si>
    <t>11.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</si>
  <si>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</si>
  <si>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</si>
  <si>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</si>
  <si>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</si>
  <si>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</si>
  <si>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</si>
  <si>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</si>
  <si>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</si>
  <si>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</si>
  <si>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</si>
  <si>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</si>
  <si>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</si>
  <si>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</si>
  <si>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</si>
  <si>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</si>
  <si>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6.</t>
  </si>
  <si>
    <t>7.</t>
  </si>
  <si>
    <t>LoKV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</si>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</sst>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6" xfId="0" applyFont="1" applyFill="1" applyBorder="1" applyAlignment="1"/>
    <xf numFmtId="0" fontId="3" fillId="8" borderId="6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165" fontId="3" fillId="9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0" customWidth="1"/>
    <col min="16" max="20" width="5.7109375" style="76" customWidth="1"/>
    <col min="21" max="21" width="8.7109375" style="76" customWidth="1"/>
    <col min="22" max="22" width="0.7109375" style="30" customWidth="1"/>
    <col min="23" max="27" width="5.7109375" style="76" customWidth="1"/>
    <col min="28" max="28" width="8.7109375" style="76" customWidth="1"/>
    <col min="29" max="29" width="0.7109375" style="30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58</v>
      </c>
      <c r="AE2" s="14"/>
      <c r="AF2" s="14"/>
      <c r="AG2" s="20"/>
      <c r="AH2" s="14" t="s">
        <v>59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8">
        <v>1985</v>
      </c>
      <c r="C4" s="38" t="s">
        <v>74</v>
      </c>
      <c r="D4" s="39" t="s">
        <v>47</v>
      </c>
      <c r="E4" s="38"/>
      <c r="F4" s="84" t="s">
        <v>40</v>
      </c>
      <c r="G4" s="38"/>
      <c r="H4" s="38"/>
      <c r="I4" s="38"/>
      <c r="J4" s="38"/>
      <c r="K4" s="38"/>
      <c r="L4" s="38"/>
      <c r="M4" s="38"/>
      <c r="N4" s="40"/>
      <c r="O4" s="30"/>
      <c r="P4" s="31"/>
      <c r="Q4" s="31"/>
      <c r="R4" s="31"/>
      <c r="S4" s="31"/>
      <c r="T4" s="31"/>
      <c r="U4" s="31"/>
      <c r="V4" s="30"/>
      <c r="W4" s="64"/>
      <c r="X4" s="33"/>
      <c r="Y4" s="33"/>
      <c r="Z4" s="33"/>
      <c r="AA4" s="33"/>
      <c r="AB4" s="66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129">
        <v>1986</v>
      </c>
      <c r="C5" s="129" t="s">
        <v>73</v>
      </c>
      <c r="D5" s="130" t="s">
        <v>75</v>
      </c>
      <c r="E5" s="129"/>
      <c r="F5" s="131" t="s">
        <v>76</v>
      </c>
      <c r="G5" s="129"/>
      <c r="H5" s="129"/>
      <c r="I5" s="129"/>
      <c r="J5" s="129"/>
      <c r="K5" s="129"/>
      <c r="L5" s="129"/>
      <c r="M5" s="129"/>
      <c r="N5" s="132"/>
      <c r="O5" s="30"/>
      <c r="P5" s="31"/>
      <c r="Q5" s="31"/>
      <c r="R5" s="31"/>
      <c r="S5" s="31"/>
      <c r="T5" s="31"/>
      <c r="U5" s="31"/>
      <c r="V5" s="30"/>
      <c r="W5" s="64"/>
      <c r="X5" s="33"/>
      <c r="Y5" s="33"/>
      <c r="Z5" s="33"/>
      <c r="AA5" s="33"/>
      <c r="AB5" s="66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129">
        <v>1987</v>
      </c>
      <c r="C6" s="129" t="s">
        <v>74</v>
      </c>
      <c r="D6" s="130" t="s">
        <v>75</v>
      </c>
      <c r="E6" s="129"/>
      <c r="F6" s="131" t="s">
        <v>76</v>
      </c>
      <c r="G6" s="129"/>
      <c r="H6" s="129"/>
      <c r="I6" s="129"/>
      <c r="J6" s="129"/>
      <c r="K6" s="129"/>
      <c r="L6" s="129"/>
      <c r="M6" s="129"/>
      <c r="N6" s="132"/>
      <c r="O6" s="30"/>
      <c r="P6" s="31"/>
      <c r="Q6" s="31"/>
      <c r="R6" s="31"/>
      <c r="S6" s="31"/>
      <c r="T6" s="31"/>
      <c r="U6" s="31"/>
      <c r="V6" s="30"/>
      <c r="W6" s="64"/>
      <c r="X6" s="33"/>
      <c r="Y6" s="33"/>
      <c r="Z6" s="33"/>
      <c r="AA6" s="33"/>
      <c r="AB6" s="66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129">
        <v>1988</v>
      </c>
      <c r="C7" s="129" t="s">
        <v>35</v>
      </c>
      <c r="D7" s="130" t="s">
        <v>75</v>
      </c>
      <c r="E7" s="129"/>
      <c r="F7" s="131" t="s">
        <v>76</v>
      </c>
      <c r="G7" s="129"/>
      <c r="H7" s="129"/>
      <c r="I7" s="129"/>
      <c r="J7" s="129"/>
      <c r="K7" s="129"/>
      <c r="L7" s="129"/>
      <c r="M7" s="129"/>
      <c r="N7" s="132"/>
      <c r="O7" s="30"/>
      <c r="P7" s="31"/>
      <c r="Q7" s="31"/>
      <c r="R7" s="31"/>
      <c r="S7" s="31"/>
      <c r="T7" s="31"/>
      <c r="U7" s="31"/>
      <c r="V7" s="30"/>
      <c r="W7" s="64"/>
      <c r="X7" s="33"/>
      <c r="Y7" s="33"/>
      <c r="Z7" s="33"/>
      <c r="AA7" s="33"/>
      <c r="AB7" s="66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8">
        <v>1989</v>
      </c>
      <c r="C8" s="38"/>
      <c r="D8" s="39" t="s">
        <v>47</v>
      </c>
      <c r="E8" s="38"/>
      <c r="F8" s="84" t="s">
        <v>40</v>
      </c>
      <c r="G8" s="38"/>
      <c r="H8" s="38"/>
      <c r="I8" s="38"/>
      <c r="J8" s="38"/>
      <c r="K8" s="38"/>
      <c r="L8" s="38"/>
      <c r="M8" s="38"/>
      <c r="N8" s="40"/>
      <c r="O8" s="30"/>
      <c r="P8" s="31"/>
      <c r="Q8" s="31"/>
      <c r="R8" s="31"/>
      <c r="S8" s="31"/>
      <c r="T8" s="31"/>
      <c r="U8" s="31"/>
      <c r="V8" s="30"/>
      <c r="W8" s="64"/>
      <c r="X8" s="33"/>
      <c r="Y8" s="33"/>
      <c r="Z8" s="33"/>
      <c r="AA8" s="33"/>
      <c r="AB8" s="66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1990</v>
      </c>
      <c r="C9" s="25" t="s">
        <v>48</v>
      </c>
      <c r="D9" s="26" t="s">
        <v>47</v>
      </c>
      <c r="E9" s="25"/>
      <c r="F9" s="27" t="s">
        <v>54</v>
      </c>
      <c r="G9" s="78"/>
      <c r="H9" s="28"/>
      <c r="I9" s="25"/>
      <c r="J9" s="25"/>
      <c r="K9" s="25"/>
      <c r="L9" s="25"/>
      <c r="M9" s="25"/>
      <c r="N9" s="29"/>
      <c r="O9" s="30"/>
      <c r="P9" s="31"/>
      <c r="Q9" s="31"/>
      <c r="R9" s="31"/>
      <c r="S9" s="31"/>
      <c r="T9" s="31"/>
      <c r="U9" s="31"/>
      <c r="V9" s="30"/>
      <c r="W9" s="64"/>
      <c r="X9" s="33"/>
      <c r="Y9" s="33"/>
      <c r="Z9" s="33"/>
      <c r="AA9" s="33"/>
      <c r="AB9" s="66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1991</v>
      </c>
      <c r="C10" s="25" t="s">
        <v>46</v>
      </c>
      <c r="D10" s="26" t="s">
        <v>47</v>
      </c>
      <c r="E10" s="25"/>
      <c r="F10" s="27" t="s">
        <v>54</v>
      </c>
      <c r="G10" s="78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64"/>
      <c r="X10" s="33"/>
      <c r="Y10" s="33"/>
      <c r="Z10" s="33"/>
      <c r="AA10" s="33"/>
      <c r="AB10" s="66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8">
        <v>1992</v>
      </c>
      <c r="C11" s="38" t="s">
        <v>56</v>
      </c>
      <c r="D11" s="39" t="s">
        <v>47</v>
      </c>
      <c r="E11" s="38"/>
      <c r="F11" s="84" t="s">
        <v>40</v>
      </c>
      <c r="G11" s="38"/>
      <c r="H11" s="38"/>
      <c r="I11" s="38"/>
      <c r="J11" s="38"/>
      <c r="K11" s="38"/>
      <c r="L11" s="38"/>
      <c r="M11" s="38"/>
      <c r="N11" s="40"/>
      <c r="O11" s="30"/>
      <c r="P11" s="31"/>
      <c r="Q11" s="31"/>
      <c r="R11" s="31"/>
      <c r="S11" s="31"/>
      <c r="T11" s="31"/>
      <c r="U11" s="31"/>
      <c r="V11" s="30"/>
      <c r="W11" s="64"/>
      <c r="X11" s="33"/>
      <c r="Y11" s="33"/>
      <c r="Z11" s="33"/>
      <c r="AA11" s="33"/>
      <c r="AB11" s="66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8">
        <v>1993</v>
      </c>
      <c r="C12" s="38" t="s">
        <v>35</v>
      </c>
      <c r="D12" s="39" t="s">
        <v>41</v>
      </c>
      <c r="E12" s="38"/>
      <c r="F12" s="84" t="s">
        <v>40</v>
      </c>
      <c r="G12" s="38"/>
      <c r="H12" s="38"/>
      <c r="I12" s="38"/>
      <c r="J12" s="38"/>
      <c r="K12" s="38"/>
      <c r="L12" s="38"/>
      <c r="M12" s="38"/>
      <c r="N12" s="40"/>
      <c r="O12" s="30"/>
      <c r="P12" s="31"/>
      <c r="Q12" s="31"/>
      <c r="R12" s="31"/>
      <c r="S12" s="31"/>
      <c r="T12" s="31"/>
      <c r="U12" s="31"/>
      <c r="V12" s="30"/>
      <c r="W12" s="64"/>
      <c r="X12" s="33"/>
      <c r="Y12" s="33"/>
      <c r="Z12" s="33"/>
      <c r="AA12" s="33"/>
      <c r="AB12" s="66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25">
        <v>1994</v>
      </c>
      <c r="C13" s="25" t="s">
        <v>45</v>
      </c>
      <c r="D13" s="36" t="s">
        <v>41</v>
      </c>
      <c r="E13" s="25"/>
      <c r="F13" s="27" t="s">
        <v>37</v>
      </c>
      <c r="G13" s="78"/>
      <c r="H13" s="28"/>
      <c r="I13" s="25"/>
      <c r="J13" s="25"/>
      <c r="K13" s="25"/>
      <c r="L13" s="25"/>
      <c r="M13" s="25"/>
      <c r="N13" s="37"/>
      <c r="O13" s="30"/>
      <c r="P13" s="31"/>
      <c r="Q13" s="31"/>
      <c r="R13" s="31"/>
      <c r="S13" s="31"/>
      <c r="T13" s="31"/>
      <c r="U13" s="31"/>
      <c r="V13" s="30"/>
      <c r="W13" s="64"/>
      <c r="X13" s="33"/>
      <c r="Y13" s="33"/>
      <c r="Z13" s="33"/>
      <c r="AA13" s="33"/>
      <c r="AB13" s="66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8">
        <v>1995</v>
      </c>
      <c r="C14" s="38" t="s">
        <v>56</v>
      </c>
      <c r="D14" s="39" t="s">
        <v>41</v>
      </c>
      <c r="E14" s="38"/>
      <c r="F14" s="84" t="s">
        <v>40</v>
      </c>
      <c r="G14" s="38"/>
      <c r="H14" s="38"/>
      <c r="I14" s="38"/>
      <c r="J14" s="38"/>
      <c r="K14" s="38"/>
      <c r="L14" s="38"/>
      <c r="M14" s="38"/>
      <c r="N14" s="40"/>
      <c r="O14" s="30"/>
      <c r="P14" s="31"/>
      <c r="Q14" s="31"/>
      <c r="R14" s="31"/>
      <c r="S14" s="31"/>
      <c r="T14" s="31"/>
      <c r="U14" s="31"/>
      <c r="V14" s="30"/>
      <c r="W14" s="64"/>
      <c r="X14" s="33"/>
      <c r="Y14" s="33"/>
      <c r="Z14" s="33"/>
      <c r="AA14" s="33"/>
      <c r="AB14" s="66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38">
        <v>1996</v>
      </c>
      <c r="C15" s="38" t="s">
        <v>43</v>
      </c>
      <c r="D15" s="39" t="s">
        <v>41</v>
      </c>
      <c r="E15" s="38"/>
      <c r="F15" s="84" t="s">
        <v>40</v>
      </c>
      <c r="G15" s="38"/>
      <c r="H15" s="38"/>
      <c r="I15" s="38"/>
      <c r="J15" s="38"/>
      <c r="K15" s="38"/>
      <c r="L15" s="38"/>
      <c r="M15" s="38"/>
      <c r="N15" s="40"/>
      <c r="O15" s="30"/>
      <c r="P15" s="31"/>
      <c r="Q15" s="31"/>
      <c r="R15" s="31"/>
      <c r="S15" s="31"/>
      <c r="T15" s="31"/>
      <c r="U15" s="31"/>
      <c r="V15" s="30"/>
      <c r="W15" s="64"/>
      <c r="X15" s="33"/>
      <c r="Y15" s="33"/>
      <c r="Z15" s="33"/>
      <c r="AA15" s="33"/>
      <c r="AB15" s="66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38">
        <v>1997</v>
      </c>
      <c r="C16" s="38" t="s">
        <v>48</v>
      </c>
      <c r="D16" s="39" t="s">
        <v>41</v>
      </c>
      <c r="E16" s="38"/>
      <c r="F16" s="84" t="s">
        <v>40</v>
      </c>
      <c r="G16" s="38"/>
      <c r="H16" s="38"/>
      <c r="I16" s="38"/>
      <c r="J16" s="38"/>
      <c r="K16" s="38"/>
      <c r="L16" s="38"/>
      <c r="M16" s="38"/>
      <c r="N16" s="40"/>
      <c r="O16" s="30"/>
      <c r="P16" s="31"/>
      <c r="Q16" s="31"/>
      <c r="R16" s="31"/>
      <c r="S16" s="31"/>
      <c r="T16" s="31"/>
      <c r="U16" s="31"/>
      <c r="V16" s="30"/>
      <c r="W16" s="64"/>
      <c r="X16" s="33"/>
      <c r="Y16" s="33"/>
      <c r="Z16" s="33"/>
      <c r="AA16" s="33"/>
      <c r="AB16" s="66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38">
        <v>1998</v>
      </c>
      <c r="C17" s="38" t="s">
        <v>46</v>
      </c>
      <c r="D17" s="39" t="s">
        <v>41</v>
      </c>
      <c r="E17" s="38"/>
      <c r="F17" s="39" t="s">
        <v>40</v>
      </c>
      <c r="G17" s="38"/>
      <c r="H17" s="38"/>
      <c r="I17" s="38"/>
      <c r="J17" s="38"/>
      <c r="K17" s="38"/>
      <c r="L17" s="38"/>
      <c r="M17" s="38"/>
      <c r="N17" s="40"/>
      <c r="O17" s="30"/>
      <c r="P17" s="31"/>
      <c r="Q17" s="31"/>
      <c r="R17" s="31"/>
      <c r="S17" s="31"/>
      <c r="T17" s="31"/>
      <c r="U17" s="31"/>
      <c r="V17" s="30"/>
      <c r="W17" s="64"/>
      <c r="X17" s="33"/>
      <c r="Y17" s="33"/>
      <c r="Z17" s="33"/>
      <c r="AA17" s="33"/>
      <c r="AB17" s="66"/>
      <c r="AC17" s="30"/>
      <c r="AD17" s="31"/>
      <c r="AE17" s="31"/>
      <c r="AF17" s="31"/>
      <c r="AG17" s="31"/>
      <c r="AH17" s="31"/>
      <c r="AI17" s="31"/>
      <c r="AJ17" s="9"/>
    </row>
    <row r="18" spans="1:36" s="23" customFormat="1" ht="15" customHeight="1" x14ac:dyDescent="0.25">
      <c r="A18" s="9"/>
      <c r="B18" s="25">
        <v>1999</v>
      </c>
      <c r="C18" s="28" t="s">
        <v>57</v>
      </c>
      <c r="D18" s="36" t="s">
        <v>36</v>
      </c>
      <c r="E18" s="25"/>
      <c r="F18" s="27" t="s">
        <v>37</v>
      </c>
      <c r="G18" s="78"/>
      <c r="H18" s="28"/>
      <c r="I18" s="25"/>
      <c r="J18" s="25"/>
      <c r="K18" s="25"/>
      <c r="L18" s="25"/>
      <c r="M18" s="25"/>
      <c r="N18" s="29"/>
      <c r="O18" s="30"/>
      <c r="P18" s="31"/>
      <c r="Q18" s="31"/>
      <c r="R18" s="31"/>
      <c r="S18" s="31"/>
      <c r="T18" s="31"/>
      <c r="U18" s="31"/>
      <c r="V18" s="30"/>
      <c r="W18" s="64"/>
      <c r="X18" s="33"/>
      <c r="Y18" s="33"/>
      <c r="Z18" s="33"/>
      <c r="AA18" s="33"/>
      <c r="AB18" s="66"/>
      <c r="AC18" s="30"/>
      <c r="AD18" s="31"/>
      <c r="AE18" s="31"/>
      <c r="AF18" s="31"/>
      <c r="AG18" s="31"/>
      <c r="AH18" s="31"/>
      <c r="AI18" s="31"/>
      <c r="AJ18" s="9"/>
    </row>
    <row r="19" spans="1:36" s="23" customFormat="1" ht="15" customHeight="1" x14ac:dyDescent="0.25">
      <c r="A19" s="9"/>
      <c r="B19" s="25">
        <v>2000</v>
      </c>
      <c r="C19" s="25" t="s">
        <v>35</v>
      </c>
      <c r="D19" s="26" t="s">
        <v>36</v>
      </c>
      <c r="E19" s="25"/>
      <c r="F19" s="27" t="s">
        <v>37</v>
      </c>
      <c r="G19" s="78"/>
      <c r="H19" s="28"/>
      <c r="I19" s="25"/>
      <c r="J19" s="25"/>
      <c r="K19" s="25"/>
      <c r="L19" s="25"/>
      <c r="M19" s="25"/>
      <c r="N19" s="29"/>
      <c r="O19" s="30"/>
      <c r="P19" s="31"/>
      <c r="Q19" s="31"/>
      <c r="R19" s="31"/>
      <c r="S19" s="31"/>
      <c r="T19" s="31"/>
      <c r="U19" s="31"/>
      <c r="V19" s="30"/>
      <c r="W19" s="64">
        <v>7</v>
      </c>
      <c r="X19" s="33">
        <v>0</v>
      </c>
      <c r="Y19" s="33">
        <v>1</v>
      </c>
      <c r="Z19" s="33">
        <v>0</v>
      </c>
      <c r="AA19" s="33">
        <v>9</v>
      </c>
      <c r="AB19" s="66">
        <v>0.24299999999999999</v>
      </c>
      <c r="AC19" s="30"/>
      <c r="AD19" s="31"/>
      <c r="AE19" s="31"/>
      <c r="AF19" s="31"/>
      <c r="AG19" s="31"/>
      <c r="AH19" s="31"/>
      <c r="AI19" s="31"/>
      <c r="AJ19" s="9"/>
    </row>
    <row r="20" spans="1:36" s="23" customFormat="1" ht="15" customHeight="1" x14ac:dyDescent="0.25">
      <c r="A20" s="9"/>
      <c r="B20" s="38">
        <v>2001</v>
      </c>
      <c r="C20" s="38" t="s">
        <v>42</v>
      </c>
      <c r="D20" s="39" t="s">
        <v>41</v>
      </c>
      <c r="E20" s="38"/>
      <c r="F20" s="39" t="s">
        <v>40</v>
      </c>
      <c r="G20" s="38"/>
      <c r="H20" s="38"/>
      <c r="I20" s="38"/>
      <c r="J20" s="38"/>
      <c r="K20" s="38"/>
      <c r="L20" s="38"/>
      <c r="M20" s="38"/>
      <c r="N20" s="40"/>
      <c r="O20" s="30"/>
      <c r="P20" s="31"/>
      <c r="Q20" s="31"/>
      <c r="R20" s="31"/>
      <c r="S20" s="31"/>
      <c r="T20" s="31"/>
      <c r="U20" s="31"/>
      <c r="V20" s="30"/>
      <c r="W20" s="64"/>
      <c r="X20" s="33"/>
      <c r="Y20" s="33"/>
      <c r="Z20" s="33"/>
      <c r="AA20" s="33"/>
      <c r="AB20" s="66"/>
      <c r="AC20" s="30"/>
      <c r="AD20" s="31"/>
      <c r="AE20" s="31"/>
      <c r="AF20" s="31"/>
      <c r="AG20" s="31"/>
      <c r="AH20" s="31"/>
      <c r="AI20" s="31"/>
      <c r="AJ20" s="9"/>
    </row>
    <row r="21" spans="1:36" s="23" customFormat="1" ht="15" customHeight="1" x14ac:dyDescent="0.25">
      <c r="A21" s="9"/>
      <c r="B21" s="38">
        <v>2002</v>
      </c>
      <c r="C21" s="38" t="s">
        <v>43</v>
      </c>
      <c r="D21" s="39" t="s">
        <v>41</v>
      </c>
      <c r="E21" s="38"/>
      <c r="F21" s="39" t="s">
        <v>40</v>
      </c>
      <c r="G21" s="38"/>
      <c r="H21" s="38"/>
      <c r="I21" s="38"/>
      <c r="J21" s="38"/>
      <c r="K21" s="38"/>
      <c r="L21" s="38"/>
      <c r="M21" s="38"/>
      <c r="N21" s="40"/>
      <c r="O21" s="30"/>
      <c r="P21" s="31"/>
      <c r="Q21" s="31"/>
      <c r="R21" s="31"/>
      <c r="S21" s="31"/>
      <c r="T21" s="31"/>
      <c r="U21" s="31"/>
      <c r="V21" s="30"/>
      <c r="W21" s="64"/>
      <c r="X21" s="33"/>
      <c r="Y21" s="33"/>
      <c r="Z21" s="33"/>
      <c r="AA21" s="33"/>
      <c r="AB21" s="66"/>
      <c r="AC21" s="30"/>
      <c r="AD21" s="31"/>
      <c r="AE21" s="31"/>
      <c r="AF21" s="31"/>
      <c r="AG21" s="31"/>
      <c r="AH21" s="31"/>
      <c r="AI21" s="31"/>
      <c r="AJ21" s="9"/>
    </row>
    <row r="22" spans="1:36" s="23" customFormat="1" ht="15" customHeight="1" x14ac:dyDescent="0.25">
      <c r="A22" s="9"/>
      <c r="B22" s="38">
        <v>2003</v>
      </c>
      <c r="C22" s="38" t="s">
        <v>43</v>
      </c>
      <c r="D22" s="39" t="s">
        <v>41</v>
      </c>
      <c r="E22" s="38"/>
      <c r="F22" s="39" t="s">
        <v>40</v>
      </c>
      <c r="G22" s="38"/>
      <c r="H22" s="38"/>
      <c r="I22" s="38"/>
      <c r="J22" s="38"/>
      <c r="K22" s="38"/>
      <c r="L22" s="38"/>
      <c r="M22" s="38"/>
      <c r="N22" s="40"/>
      <c r="O22" s="30"/>
      <c r="P22" s="31"/>
      <c r="Q22" s="31"/>
      <c r="R22" s="31"/>
      <c r="S22" s="31"/>
      <c r="T22" s="31"/>
      <c r="U22" s="31"/>
      <c r="V22" s="30"/>
      <c r="W22" s="64"/>
      <c r="X22" s="33"/>
      <c r="Y22" s="33"/>
      <c r="Z22" s="33"/>
      <c r="AA22" s="33"/>
      <c r="AB22" s="66"/>
      <c r="AC22" s="30"/>
      <c r="AD22" s="31"/>
      <c r="AE22" s="31"/>
      <c r="AF22" s="31"/>
      <c r="AG22" s="31"/>
      <c r="AH22" s="31"/>
      <c r="AI22" s="31"/>
      <c r="AJ22" s="9"/>
    </row>
    <row r="23" spans="1:36" s="23" customFormat="1" ht="15" customHeight="1" x14ac:dyDescent="0.25">
      <c r="A23" s="9"/>
      <c r="B23" s="38">
        <v>2004</v>
      </c>
      <c r="C23" s="38" t="s">
        <v>42</v>
      </c>
      <c r="D23" s="39" t="s">
        <v>41</v>
      </c>
      <c r="E23" s="38"/>
      <c r="F23" s="39" t="s">
        <v>40</v>
      </c>
      <c r="G23" s="38"/>
      <c r="H23" s="38"/>
      <c r="I23" s="38"/>
      <c r="J23" s="38"/>
      <c r="K23" s="38"/>
      <c r="L23" s="38"/>
      <c r="M23" s="38"/>
      <c r="N23" s="40"/>
      <c r="O23" s="30"/>
      <c r="P23" s="31"/>
      <c r="Q23" s="31"/>
      <c r="R23" s="31"/>
      <c r="S23" s="31"/>
      <c r="T23" s="31"/>
      <c r="U23" s="31"/>
      <c r="V23" s="30"/>
      <c r="W23" s="64"/>
      <c r="X23" s="33"/>
      <c r="Y23" s="33"/>
      <c r="Z23" s="33"/>
      <c r="AA23" s="33"/>
      <c r="AB23" s="66"/>
      <c r="AC23" s="30"/>
      <c r="AD23" s="31"/>
      <c r="AE23" s="31"/>
      <c r="AF23" s="31"/>
      <c r="AG23" s="31"/>
      <c r="AH23" s="31"/>
      <c r="AI23" s="31"/>
      <c r="AJ23" s="9"/>
    </row>
    <row r="24" spans="1:36" s="23" customFormat="1" ht="15" customHeight="1" x14ac:dyDescent="0.25">
      <c r="A24" s="9"/>
      <c r="B24" s="38">
        <v>2005</v>
      </c>
      <c r="C24" s="38" t="s">
        <v>44</v>
      </c>
      <c r="D24" s="39" t="s">
        <v>41</v>
      </c>
      <c r="E24" s="38"/>
      <c r="F24" s="39" t="s">
        <v>40</v>
      </c>
      <c r="G24" s="38"/>
      <c r="H24" s="38"/>
      <c r="I24" s="38"/>
      <c r="J24" s="38"/>
      <c r="K24" s="38"/>
      <c r="L24" s="38"/>
      <c r="M24" s="38"/>
      <c r="N24" s="40"/>
      <c r="O24" s="30"/>
      <c r="P24" s="31"/>
      <c r="Q24" s="31"/>
      <c r="R24" s="31"/>
      <c r="S24" s="31"/>
      <c r="T24" s="31"/>
      <c r="U24" s="31"/>
      <c r="V24" s="30"/>
      <c r="W24" s="64"/>
      <c r="X24" s="33"/>
      <c r="Y24" s="33"/>
      <c r="Z24" s="33"/>
      <c r="AA24" s="33"/>
      <c r="AB24" s="66"/>
      <c r="AC24" s="30"/>
      <c r="AD24" s="31"/>
      <c r="AE24" s="31"/>
      <c r="AF24" s="31"/>
      <c r="AG24" s="31"/>
      <c r="AH24" s="31"/>
      <c r="AI24" s="31"/>
      <c r="AJ24" s="9"/>
    </row>
    <row r="25" spans="1:36" s="23" customFormat="1" ht="15" customHeight="1" x14ac:dyDescent="0.25">
      <c r="A25" s="9"/>
      <c r="B25" s="38">
        <v>2006</v>
      </c>
      <c r="C25" s="38" t="s">
        <v>43</v>
      </c>
      <c r="D25" s="39" t="s">
        <v>41</v>
      </c>
      <c r="E25" s="38"/>
      <c r="F25" s="39" t="s">
        <v>40</v>
      </c>
      <c r="G25" s="38"/>
      <c r="H25" s="38"/>
      <c r="I25" s="38"/>
      <c r="J25" s="38"/>
      <c r="K25" s="38"/>
      <c r="L25" s="38"/>
      <c r="M25" s="38"/>
      <c r="N25" s="40"/>
      <c r="O25" s="30"/>
      <c r="P25" s="31"/>
      <c r="Q25" s="31"/>
      <c r="R25" s="31"/>
      <c r="S25" s="31"/>
      <c r="T25" s="31"/>
      <c r="U25" s="31"/>
      <c r="V25" s="30"/>
      <c r="W25" s="64"/>
      <c r="X25" s="33"/>
      <c r="Y25" s="33"/>
      <c r="Z25" s="33"/>
      <c r="AA25" s="33"/>
      <c r="AB25" s="66"/>
      <c r="AC25" s="30"/>
      <c r="AD25" s="31"/>
      <c r="AE25" s="31"/>
      <c r="AF25" s="31"/>
      <c r="AG25" s="31"/>
      <c r="AH25" s="31"/>
      <c r="AI25" s="31"/>
      <c r="AJ25" s="9"/>
    </row>
    <row r="26" spans="1:36" ht="15" customHeight="1" x14ac:dyDescent="0.2">
      <c r="A26" s="9"/>
      <c r="B26" s="16" t="s">
        <v>7</v>
      </c>
      <c r="C26" s="17"/>
      <c r="D26" s="15"/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41"/>
      <c r="O26" s="24"/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41">
        <v>0</v>
      </c>
      <c r="V26" s="24"/>
      <c r="W26" s="18">
        <v>7</v>
      </c>
      <c r="X26" s="18">
        <v>0</v>
      </c>
      <c r="Y26" s="18">
        <v>1</v>
      </c>
      <c r="Z26" s="18">
        <v>0</v>
      </c>
      <c r="AA26" s="18">
        <v>9</v>
      </c>
      <c r="AB26" s="41">
        <v>0.24299999999999999</v>
      </c>
      <c r="AC26" s="24"/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9"/>
    </row>
    <row r="27" spans="1:36" ht="15" customHeight="1" x14ac:dyDescent="0.2">
      <c r="A27" s="9"/>
      <c r="B27" s="42" t="s">
        <v>2</v>
      </c>
      <c r="C27" s="34"/>
      <c r="D27" s="43">
        <v>0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6"/>
      <c r="AI27" s="44"/>
      <c r="AJ27" s="9"/>
    </row>
    <row r="28" spans="1:36" ht="9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P28" s="44"/>
      <c r="Q28" s="47"/>
      <c r="R28" s="44"/>
      <c r="S28" s="44"/>
      <c r="T28" s="44"/>
      <c r="U28" s="44"/>
      <c r="W28" s="44"/>
      <c r="X28" s="44"/>
      <c r="Y28" s="44"/>
      <c r="Z28" s="44"/>
      <c r="AA28" s="44"/>
      <c r="AB28" s="44"/>
      <c r="AD28" s="44"/>
      <c r="AE28" s="44"/>
      <c r="AF28" s="44"/>
      <c r="AG28" s="44"/>
      <c r="AH28" s="44"/>
      <c r="AI28" s="44"/>
      <c r="AJ28" s="9"/>
    </row>
    <row r="29" spans="1:36" ht="15" customHeight="1" x14ac:dyDescent="0.25">
      <c r="A29" s="9"/>
      <c r="B29" s="22" t="s">
        <v>25</v>
      </c>
      <c r="C29" s="48"/>
      <c r="D29" s="48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44"/>
      <c r="K29" s="18" t="s">
        <v>27</v>
      </c>
      <c r="L29" s="18" t="s">
        <v>28</v>
      </c>
      <c r="M29" s="18" t="s">
        <v>29</v>
      </c>
      <c r="N29" s="18" t="s">
        <v>22</v>
      </c>
      <c r="O29" s="24"/>
      <c r="P29" s="49" t="s">
        <v>30</v>
      </c>
      <c r="Q29" s="12"/>
      <c r="R29" s="12"/>
      <c r="S29" s="12"/>
      <c r="T29" s="50"/>
      <c r="U29" s="50"/>
      <c r="V29" s="50"/>
      <c r="W29" s="50"/>
      <c r="X29" s="50"/>
      <c r="Y29" s="50"/>
      <c r="Z29" s="50"/>
      <c r="AA29" s="12"/>
      <c r="AB29" s="12"/>
      <c r="AC29" s="50"/>
      <c r="AD29" s="12"/>
      <c r="AE29" s="12"/>
      <c r="AF29" s="12"/>
      <c r="AG29" s="12"/>
      <c r="AH29" s="12"/>
      <c r="AI29" s="51"/>
      <c r="AJ29" s="9"/>
    </row>
    <row r="30" spans="1:36" ht="15" customHeight="1" x14ac:dyDescent="0.2">
      <c r="A30" s="9"/>
      <c r="B30" s="49" t="s">
        <v>13</v>
      </c>
      <c r="C30" s="12"/>
      <c r="D30" s="51"/>
      <c r="E30" s="31"/>
      <c r="F30" s="31"/>
      <c r="G30" s="31"/>
      <c r="H30" s="31"/>
      <c r="I30" s="31"/>
      <c r="J30" s="44"/>
      <c r="K30" s="31"/>
      <c r="L30" s="31"/>
      <c r="M30" s="31"/>
      <c r="N30" s="31"/>
      <c r="O30" s="24"/>
      <c r="P30" s="52" t="s">
        <v>9</v>
      </c>
      <c r="Q30" s="53"/>
      <c r="R30" s="54" t="s">
        <v>38</v>
      </c>
      <c r="S30" s="86"/>
      <c r="T30" s="86"/>
      <c r="U30" s="86"/>
      <c r="V30" s="86"/>
      <c r="W30" s="86"/>
      <c r="X30" s="86"/>
      <c r="Y30" s="88" t="s">
        <v>11</v>
      </c>
      <c r="Z30" s="87"/>
      <c r="AA30" s="89" t="s">
        <v>39</v>
      </c>
      <c r="AB30" s="87"/>
      <c r="AC30" s="87"/>
      <c r="AD30" s="87"/>
      <c r="AE30" s="87"/>
      <c r="AF30" s="87"/>
      <c r="AG30" s="87"/>
      <c r="AH30" s="87"/>
      <c r="AI30" s="90"/>
      <c r="AJ30" s="9"/>
    </row>
    <row r="31" spans="1:36" ht="15" customHeight="1" x14ac:dyDescent="0.2">
      <c r="A31" s="9"/>
      <c r="B31" s="56" t="s">
        <v>15</v>
      </c>
      <c r="C31" s="57"/>
      <c r="D31" s="58"/>
      <c r="E31" s="31"/>
      <c r="F31" s="31"/>
      <c r="G31" s="31"/>
      <c r="H31" s="31"/>
      <c r="I31" s="31"/>
      <c r="J31" s="44"/>
      <c r="K31" s="31"/>
      <c r="L31" s="31"/>
      <c r="M31" s="31"/>
      <c r="N31" s="31"/>
      <c r="O31" s="24"/>
      <c r="P31" s="59" t="s">
        <v>61</v>
      </c>
      <c r="Q31" s="60"/>
      <c r="R31" s="54" t="s">
        <v>38</v>
      </c>
      <c r="S31" s="54"/>
      <c r="T31" s="54"/>
      <c r="U31" s="54"/>
      <c r="V31" s="54"/>
      <c r="W31" s="54"/>
      <c r="X31" s="54"/>
      <c r="Y31" s="91" t="s">
        <v>11</v>
      </c>
      <c r="Z31" s="54"/>
      <c r="AA31" s="92" t="s">
        <v>39</v>
      </c>
      <c r="AB31" s="54"/>
      <c r="AC31" s="54"/>
      <c r="AD31" s="54"/>
      <c r="AE31" s="54"/>
      <c r="AF31" s="54"/>
      <c r="AG31" s="55"/>
      <c r="AH31" s="55"/>
      <c r="AI31" s="93"/>
      <c r="AJ31" s="9"/>
    </row>
    <row r="32" spans="1:36" ht="15" customHeight="1" x14ac:dyDescent="0.2">
      <c r="A32" s="9"/>
      <c r="B32" s="61" t="s">
        <v>16</v>
      </c>
      <c r="C32" s="62"/>
      <c r="D32" s="63"/>
      <c r="E32" s="64">
        <v>7</v>
      </c>
      <c r="F32" s="64">
        <v>0</v>
      </c>
      <c r="G32" s="64">
        <v>1</v>
      </c>
      <c r="H32" s="64">
        <v>0</v>
      </c>
      <c r="I32" s="64">
        <v>9</v>
      </c>
      <c r="J32" s="44"/>
      <c r="K32" s="65">
        <v>0.14285714285714285</v>
      </c>
      <c r="L32" s="65">
        <v>0</v>
      </c>
      <c r="M32" s="65">
        <v>1.2857142857142858</v>
      </c>
      <c r="N32" s="66">
        <v>0.24299999999999999</v>
      </c>
      <c r="O32" s="24">
        <v>5</v>
      </c>
      <c r="P32" s="59" t="s">
        <v>62</v>
      </c>
      <c r="Q32" s="60"/>
      <c r="R32" s="54"/>
      <c r="S32" s="54"/>
      <c r="T32" s="54"/>
      <c r="U32" s="54"/>
      <c r="V32" s="54"/>
      <c r="W32" s="54"/>
      <c r="X32" s="55"/>
      <c r="Y32" s="54"/>
      <c r="Z32" s="54"/>
      <c r="AA32" s="54"/>
      <c r="AB32" s="54"/>
      <c r="AC32" s="54"/>
      <c r="AD32" s="54"/>
      <c r="AE32" s="54"/>
      <c r="AF32" s="54"/>
      <c r="AG32" s="54"/>
      <c r="AH32" s="55"/>
      <c r="AI32" s="93"/>
    </row>
    <row r="33" spans="1:35" ht="15" customHeight="1" x14ac:dyDescent="0.2">
      <c r="A33" s="9"/>
      <c r="B33" s="67" t="s">
        <v>26</v>
      </c>
      <c r="C33" s="68"/>
      <c r="D33" s="69"/>
      <c r="E33" s="18">
        <v>7</v>
      </c>
      <c r="F33" s="18">
        <v>0</v>
      </c>
      <c r="G33" s="18">
        <v>1</v>
      </c>
      <c r="H33" s="18">
        <v>0</v>
      </c>
      <c r="I33" s="18">
        <v>9</v>
      </c>
      <c r="J33" s="44"/>
      <c r="K33" s="70">
        <v>0.14285714285714285</v>
      </c>
      <c r="L33" s="70">
        <v>0</v>
      </c>
      <c r="M33" s="70">
        <v>1.2857142857142858</v>
      </c>
      <c r="N33" s="41">
        <v>0.24299999999999999</v>
      </c>
      <c r="O33" s="24">
        <v>5</v>
      </c>
      <c r="P33" s="71" t="s">
        <v>10</v>
      </c>
      <c r="Q33" s="72"/>
      <c r="R33" s="73"/>
      <c r="S33" s="73"/>
      <c r="T33" s="73"/>
      <c r="U33" s="73"/>
      <c r="V33" s="73"/>
      <c r="W33" s="73"/>
      <c r="X33" s="73"/>
      <c r="Y33" s="73"/>
      <c r="Z33" s="94"/>
      <c r="AA33" s="74"/>
      <c r="AB33" s="73"/>
      <c r="AC33" s="95"/>
      <c r="AD33" s="73"/>
      <c r="AE33" s="73"/>
      <c r="AF33" s="73"/>
      <c r="AG33" s="73"/>
      <c r="AH33" s="74"/>
      <c r="AI33" s="96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4"/>
      <c r="K34" s="46"/>
      <c r="L34" s="46"/>
      <c r="M34" s="46"/>
      <c r="N34" s="45"/>
      <c r="O34" s="24"/>
      <c r="P34" s="44"/>
      <c r="Q34" s="47"/>
      <c r="R34" s="44"/>
      <c r="S34" s="44"/>
      <c r="T34" s="24"/>
      <c r="U34" s="24"/>
      <c r="V34" s="24"/>
      <c r="W34" s="24"/>
      <c r="X34" s="75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 t="s">
        <v>49</v>
      </c>
      <c r="C35" s="44"/>
      <c r="D35" s="44" t="s">
        <v>52</v>
      </c>
      <c r="E35" s="44"/>
      <c r="F35" s="44"/>
      <c r="G35" s="44"/>
      <c r="H35" s="44"/>
      <c r="I35" s="44"/>
      <c r="J35" s="44"/>
      <c r="K35" s="44" t="s">
        <v>50</v>
      </c>
      <c r="L35" s="44"/>
      <c r="M35" s="44"/>
      <c r="N35" s="45"/>
      <c r="O35" s="24"/>
      <c r="P35" s="47"/>
      <c r="Q35" s="44" t="s">
        <v>51</v>
      </c>
      <c r="R35" s="44"/>
      <c r="S35" s="24"/>
      <c r="T35" s="24"/>
      <c r="U35" s="24"/>
      <c r="V35" s="24"/>
      <c r="W35" s="75"/>
      <c r="X35" s="44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5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5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5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5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5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5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5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5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5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5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5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5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5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5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5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5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5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5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5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5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5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5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5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5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5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5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5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5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5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5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5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5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5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5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5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5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5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5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5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5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5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5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5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5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5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5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5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5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5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5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5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5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5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5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5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5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5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5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5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5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5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5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5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5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5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5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5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5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5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5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5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5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5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5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5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5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5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5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5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5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5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5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5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5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5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5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5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5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5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5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5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5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5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5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5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5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5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5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5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5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5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5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5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5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5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5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5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5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75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1:35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7"/>
      <c r="O145" s="24"/>
      <c r="P145" s="44"/>
      <c r="Q145" s="47"/>
      <c r="R145" s="44"/>
      <c r="S145" s="44"/>
      <c r="T145" s="24"/>
      <c r="U145" s="24"/>
      <c r="V145" s="24"/>
      <c r="W145" s="24"/>
      <c r="X145" s="75"/>
      <c r="Y145" s="44"/>
      <c r="Z145" s="44"/>
      <c r="AA145" s="44"/>
      <c r="AB145" s="44"/>
      <c r="AC145" s="24"/>
      <c r="AD145" s="44"/>
      <c r="AE145" s="44"/>
      <c r="AF145" s="44"/>
      <c r="AG145" s="44"/>
      <c r="AH145" s="44"/>
      <c r="AI145" s="44"/>
    </row>
    <row r="146" spans="1:35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7"/>
      <c r="O146" s="24"/>
      <c r="P146" s="44"/>
      <c r="Q146" s="47"/>
      <c r="R146" s="44"/>
      <c r="S146" s="44"/>
      <c r="T146" s="24"/>
      <c r="U146" s="24"/>
      <c r="V146" s="24"/>
      <c r="W146" s="24"/>
      <c r="X146" s="75"/>
      <c r="Y146" s="44"/>
      <c r="Z146" s="44"/>
      <c r="AA146" s="44"/>
      <c r="AB146" s="44"/>
      <c r="AC146" s="24"/>
      <c r="AD146" s="44"/>
      <c r="AE146" s="44"/>
      <c r="AF146" s="44"/>
      <c r="AG146" s="44"/>
      <c r="AH146" s="44"/>
      <c r="AI146" s="44"/>
    </row>
    <row r="147" spans="1:35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7"/>
      <c r="O147" s="24"/>
      <c r="P147" s="44"/>
      <c r="Q147" s="47"/>
      <c r="R147" s="44"/>
      <c r="S147" s="44"/>
      <c r="T147" s="24"/>
      <c r="U147" s="24"/>
      <c r="V147" s="24"/>
      <c r="W147" s="24"/>
      <c r="X147" s="75"/>
      <c r="Y147" s="44"/>
      <c r="Z147" s="44"/>
      <c r="AA147" s="44"/>
      <c r="AB147" s="44"/>
      <c r="AC147" s="24"/>
      <c r="AD147" s="44"/>
      <c r="AE147" s="44"/>
      <c r="AF147" s="44"/>
      <c r="AG147" s="44"/>
      <c r="AH147" s="44"/>
      <c r="AI147" s="44"/>
    </row>
    <row r="148" spans="1:35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7"/>
      <c r="O148" s="24"/>
      <c r="P148" s="44"/>
      <c r="Q148" s="47"/>
      <c r="R148" s="44"/>
      <c r="S148" s="44"/>
      <c r="T148" s="24"/>
      <c r="U148" s="24"/>
      <c r="V148" s="24"/>
      <c r="W148" s="24"/>
      <c r="X148" s="75"/>
      <c r="Y148" s="44"/>
      <c r="Z148" s="44"/>
      <c r="AA148" s="44"/>
      <c r="AB148" s="44"/>
      <c r="AC148" s="24"/>
      <c r="AD148" s="44"/>
      <c r="AE148" s="44"/>
      <c r="AF148" s="44"/>
      <c r="AG148" s="44"/>
      <c r="AH148" s="44"/>
      <c r="AI148" s="44"/>
    </row>
    <row r="149" spans="1:35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7"/>
      <c r="O149" s="24"/>
      <c r="P149" s="44"/>
      <c r="Q149" s="47"/>
      <c r="R149" s="44"/>
      <c r="S149" s="44"/>
      <c r="T149" s="24"/>
      <c r="U149" s="24"/>
      <c r="V149" s="24"/>
      <c r="W149" s="24"/>
      <c r="X149" s="75"/>
      <c r="Y149" s="44"/>
      <c r="Z149" s="44"/>
      <c r="AA149" s="44"/>
      <c r="AB149" s="44"/>
      <c r="AC149" s="24"/>
      <c r="AD149" s="44"/>
      <c r="AE149" s="44"/>
      <c r="AF149" s="44"/>
      <c r="AG149" s="44"/>
      <c r="AH149" s="44"/>
      <c r="AI149" s="44"/>
    </row>
    <row r="150" spans="1:35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7"/>
      <c r="O150" s="24"/>
      <c r="P150" s="44"/>
      <c r="Q150" s="47"/>
      <c r="R150" s="44"/>
      <c r="S150" s="44"/>
      <c r="T150" s="24"/>
      <c r="U150" s="24"/>
      <c r="V150" s="24"/>
      <c r="W150" s="24"/>
      <c r="X150" s="75"/>
      <c r="Y150" s="44"/>
      <c r="Z150" s="44"/>
      <c r="AA150" s="44"/>
      <c r="AB150" s="44"/>
      <c r="AC150" s="24"/>
      <c r="AD150" s="44"/>
      <c r="AE150" s="44"/>
      <c r="AF150" s="44"/>
      <c r="AG150" s="44"/>
      <c r="AH150" s="44"/>
      <c r="AI150" s="44"/>
    </row>
    <row r="151" spans="1:35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7"/>
      <c r="O151" s="24"/>
      <c r="P151" s="44"/>
      <c r="Q151" s="47"/>
      <c r="R151" s="44"/>
      <c r="S151" s="44"/>
      <c r="T151" s="24"/>
      <c r="U151" s="24"/>
      <c r="V151" s="24"/>
      <c r="W151" s="24"/>
      <c r="X151" s="75"/>
      <c r="Y151" s="44"/>
      <c r="Z151" s="44"/>
      <c r="AA151" s="44"/>
      <c r="AB151" s="44"/>
      <c r="AC151" s="24"/>
      <c r="AD151" s="44"/>
      <c r="AE151" s="44"/>
      <c r="AF151" s="44"/>
      <c r="AG151" s="44"/>
      <c r="AH151" s="44"/>
      <c r="AI151" s="44"/>
    </row>
    <row r="152" spans="1:35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7"/>
      <c r="O152" s="24"/>
      <c r="P152" s="44"/>
      <c r="Q152" s="47"/>
      <c r="R152" s="44"/>
      <c r="S152" s="44"/>
      <c r="T152" s="24"/>
      <c r="U152" s="24"/>
      <c r="V152" s="24"/>
      <c r="W152" s="24"/>
      <c r="X152" s="75"/>
      <c r="Y152" s="44"/>
      <c r="Z152" s="44"/>
      <c r="AA152" s="44"/>
      <c r="AB152" s="44"/>
      <c r="AC152" s="24"/>
      <c r="AD152" s="44"/>
      <c r="AE152" s="44"/>
      <c r="AF152" s="44"/>
      <c r="AG152" s="44"/>
      <c r="AH152" s="44"/>
      <c r="AI152" s="44"/>
    </row>
    <row r="153" spans="1:35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7"/>
      <c r="O153" s="24"/>
      <c r="P153" s="44"/>
      <c r="Q153" s="47"/>
      <c r="R153" s="44"/>
      <c r="S153" s="44"/>
      <c r="T153" s="24"/>
      <c r="U153" s="24"/>
      <c r="V153" s="24"/>
      <c r="W153" s="24"/>
      <c r="X153" s="75"/>
      <c r="Y153" s="44"/>
      <c r="Z153" s="44"/>
      <c r="AA153" s="44"/>
      <c r="AB153" s="44"/>
      <c r="AC153" s="24"/>
      <c r="AD153" s="44"/>
      <c r="AE153" s="44"/>
      <c r="AF153" s="44"/>
      <c r="AG153" s="44"/>
      <c r="AH153" s="44"/>
      <c r="AI153" s="44"/>
    </row>
    <row r="154" spans="1:35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7"/>
      <c r="O154" s="24"/>
      <c r="P154" s="44"/>
      <c r="Q154" s="47"/>
      <c r="R154" s="44"/>
      <c r="S154" s="44"/>
      <c r="T154" s="24"/>
      <c r="U154" s="24"/>
      <c r="V154" s="24"/>
      <c r="W154" s="24"/>
      <c r="X154" s="75"/>
      <c r="Y154" s="44"/>
      <c r="Z154" s="44"/>
      <c r="AA154" s="44"/>
      <c r="AB154" s="44"/>
      <c r="AC154" s="24"/>
      <c r="AD154" s="44"/>
      <c r="AE154" s="44"/>
      <c r="AF154" s="44"/>
      <c r="AG154" s="44"/>
      <c r="AH154" s="44"/>
      <c r="AI154" s="44"/>
    </row>
    <row r="155" spans="1:35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7"/>
      <c r="O155" s="24"/>
      <c r="P155" s="44"/>
      <c r="Q155" s="47"/>
      <c r="R155" s="44"/>
      <c r="S155" s="44"/>
      <c r="T155" s="24"/>
      <c r="U155" s="24"/>
      <c r="V155" s="24"/>
      <c r="W155" s="24"/>
      <c r="X155" s="75"/>
      <c r="Y155" s="44"/>
      <c r="Z155" s="44"/>
      <c r="AA155" s="44"/>
      <c r="AB155" s="44"/>
      <c r="AC155" s="24"/>
      <c r="AD155" s="44"/>
      <c r="AE155" s="44"/>
      <c r="AF155" s="44"/>
      <c r="AG155" s="44"/>
      <c r="AH155" s="44"/>
      <c r="AI155" s="44"/>
    </row>
    <row r="156" spans="1:35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7"/>
      <c r="O156" s="24"/>
      <c r="P156" s="44"/>
      <c r="Q156" s="47"/>
      <c r="R156" s="44"/>
      <c r="S156" s="44"/>
      <c r="T156" s="24"/>
      <c r="U156" s="24"/>
      <c r="V156" s="24"/>
      <c r="W156" s="24"/>
      <c r="X156" s="75"/>
      <c r="Y156" s="44"/>
      <c r="Z156" s="44"/>
      <c r="AA156" s="44"/>
      <c r="AB156" s="44"/>
      <c r="AC156" s="24"/>
      <c r="AD156" s="44"/>
      <c r="AE156" s="44"/>
      <c r="AF156" s="44"/>
      <c r="AG156" s="44"/>
      <c r="AH156" s="44"/>
      <c r="AI156" s="44"/>
    </row>
    <row r="157" spans="1:35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7"/>
      <c r="O157" s="24"/>
      <c r="P157" s="44"/>
      <c r="Q157" s="47"/>
      <c r="R157" s="44"/>
      <c r="S157" s="44"/>
      <c r="T157" s="24"/>
      <c r="U157" s="24"/>
      <c r="V157" s="24"/>
      <c r="W157" s="24"/>
      <c r="X157" s="75"/>
      <c r="Y157" s="44"/>
      <c r="Z157" s="44"/>
      <c r="AA157" s="44"/>
      <c r="AB157" s="44"/>
      <c r="AC157" s="24"/>
      <c r="AD157" s="44"/>
      <c r="AE157" s="44"/>
      <c r="AF157" s="44"/>
      <c r="AG157" s="44"/>
      <c r="AH157" s="44"/>
      <c r="AI157" s="44"/>
    </row>
    <row r="158" spans="1:35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7"/>
      <c r="O158" s="24"/>
      <c r="P158" s="44"/>
      <c r="Q158" s="47"/>
      <c r="R158" s="44"/>
      <c r="S158" s="44"/>
      <c r="T158" s="24"/>
      <c r="U158" s="24"/>
      <c r="V158" s="24"/>
      <c r="W158" s="24"/>
      <c r="X158" s="75"/>
      <c r="Y158" s="44"/>
      <c r="Z158" s="44"/>
      <c r="AA158" s="44"/>
      <c r="AB158" s="44"/>
      <c r="AC158" s="24"/>
      <c r="AD158" s="44"/>
      <c r="AE158" s="44"/>
      <c r="AF158" s="44"/>
      <c r="AG158" s="44"/>
      <c r="AH158" s="44"/>
      <c r="AI158" s="44"/>
    </row>
    <row r="159" spans="1:35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7"/>
      <c r="O159" s="24"/>
      <c r="P159" s="44"/>
      <c r="Q159" s="47"/>
      <c r="R159" s="44"/>
      <c r="S159" s="44"/>
      <c r="T159" s="24"/>
      <c r="U159" s="24"/>
      <c r="V159" s="24"/>
      <c r="W159" s="24"/>
      <c r="X159" s="75"/>
      <c r="Y159" s="44"/>
      <c r="Z159" s="44"/>
      <c r="AA159" s="44"/>
      <c r="AB159" s="44"/>
      <c r="AC159" s="24"/>
      <c r="AD159" s="44"/>
      <c r="AE159" s="44"/>
      <c r="AF159" s="44"/>
      <c r="AG159" s="44"/>
      <c r="AH159" s="44"/>
      <c r="AI159" s="44"/>
    </row>
    <row r="160" spans="1:35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7"/>
      <c r="O160" s="24"/>
      <c r="P160" s="44"/>
      <c r="Q160" s="47"/>
      <c r="R160" s="44"/>
      <c r="S160" s="44"/>
      <c r="T160" s="24"/>
      <c r="U160" s="24"/>
      <c r="V160" s="24"/>
      <c r="W160" s="24"/>
      <c r="X160" s="75"/>
      <c r="Y160" s="44"/>
      <c r="Z160" s="44"/>
      <c r="AA160" s="44"/>
      <c r="AB160" s="44"/>
      <c r="AC160" s="24"/>
      <c r="AD160" s="44"/>
      <c r="AE160" s="44"/>
      <c r="AF160" s="44"/>
      <c r="AG160" s="44"/>
      <c r="AH160" s="44"/>
      <c r="AI160" s="44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  <row r="343" spans="2:36" ht="1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2:36" ht="1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  <row r="345" spans="2:36" ht="15" customHeight="1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</row>
    <row r="346" spans="2:36" ht="15" customHeight="1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</row>
    <row r="347" spans="2:36" ht="15" customHeight="1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</row>
  </sheetData>
  <sortState ref="B4:S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53</v>
      </c>
      <c r="F1" s="97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9" t="s">
        <v>55</v>
      </c>
      <c r="C2" s="80"/>
      <c r="D2" s="99"/>
      <c r="E2" s="13" t="s">
        <v>13</v>
      </c>
      <c r="F2" s="14"/>
      <c r="G2" s="14"/>
      <c r="H2" s="14"/>
      <c r="I2" s="20"/>
      <c r="J2" s="15"/>
      <c r="K2" s="85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100" t="s">
        <v>65</v>
      </c>
      <c r="Y2" s="101"/>
      <c r="Z2" s="102"/>
      <c r="AA2" s="13" t="s">
        <v>13</v>
      </c>
      <c r="AB2" s="14"/>
      <c r="AC2" s="14"/>
      <c r="AD2" s="14"/>
      <c r="AE2" s="20"/>
      <c r="AF2" s="15"/>
      <c r="AG2" s="85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10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67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67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42"/>
      <c r="E4" s="31"/>
      <c r="F4" s="31"/>
      <c r="G4" s="31"/>
      <c r="H4" s="32"/>
      <c r="I4" s="31"/>
      <c r="J4" s="104"/>
      <c r="K4" s="30"/>
      <c r="L4" s="105"/>
      <c r="M4" s="18"/>
      <c r="N4" s="18"/>
      <c r="O4" s="18"/>
      <c r="P4" s="24"/>
      <c r="Q4" s="31"/>
      <c r="R4" s="31"/>
      <c r="S4" s="32"/>
      <c r="T4" s="31"/>
      <c r="U4" s="31"/>
      <c r="V4" s="106"/>
      <c r="W4" s="30"/>
      <c r="X4" s="31">
        <v>1985</v>
      </c>
      <c r="Y4" s="34" t="s">
        <v>74</v>
      </c>
      <c r="Z4" s="42" t="s">
        <v>47</v>
      </c>
      <c r="AA4" s="31">
        <v>1</v>
      </c>
      <c r="AB4" s="31">
        <v>0</v>
      </c>
      <c r="AC4" s="31">
        <v>0</v>
      </c>
      <c r="AD4" s="32">
        <v>0</v>
      </c>
      <c r="AE4" s="31"/>
      <c r="AF4" s="104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7"/>
      <c r="AS4" s="10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42"/>
      <c r="E5" s="31"/>
      <c r="F5" s="31"/>
      <c r="G5" s="31"/>
      <c r="H5" s="32"/>
      <c r="I5" s="31"/>
      <c r="J5" s="104"/>
      <c r="K5" s="30"/>
      <c r="L5" s="105"/>
      <c r="M5" s="18"/>
      <c r="N5" s="18"/>
      <c r="O5" s="18"/>
      <c r="P5" s="24"/>
      <c r="Q5" s="31"/>
      <c r="R5" s="31"/>
      <c r="S5" s="32"/>
      <c r="T5" s="31"/>
      <c r="U5" s="31"/>
      <c r="V5" s="106"/>
      <c r="W5" s="30"/>
      <c r="X5" s="31"/>
      <c r="Y5" s="34"/>
      <c r="Z5" s="42"/>
      <c r="AA5" s="31"/>
      <c r="AB5" s="31"/>
      <c r="AC5" s="31"/>
      <c r="AD5" s="32"/>
      <c r="AE5" s="31"/>
      <c r="AF5" s="104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7"/>
      <c r="AS5" s="10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1990</v>
      </c>
      <c r="C6" s="34" t="s">
        <v>48</v>
      </c>
      <c r="D6" s="42" t="s">
        <v>47</v>
      </c>
      <c r="E6" s="31">
        <v>21</v>
      </c>
      <c r="F6" s="31">
        <v>2</v>
      </c>
      <c r="G6" s="31">
        <v>6</v>
      </c>
      <c r="H6" s="32">
        <v>6</v>
      </c>
      <c r="I6" s="31"/>
      <c r="J6" s="104"/>
      <c r="K6" s="30"/>
      <c r="L6" s="105"/>
      <c r="M6" s="18"/>
      <c r="N6" s="18"/>
      <c r="O6" s="18"/>
      <c r="P6" s="24"/>
      <c r="Q6" s="31"/>
      <c r="R6" s="31"/>
      <c r="S6" s="32"/>
      <c r="T6" s="31"/>
      <c r="U6" s="31"/>
      <c r="V6" s="106"/>
      <c r="W6" s="30"/>
      <c r="X6" s="31"/>
      <c r="Y6" s="34"/>
      <c r="Z6" s="42"/>
      <c r="AA6" s="31"/>
      <c r="AB6" s="31"/>
      <c r="AC6" s="31"/>
      <c r="AD6" s="32"/>
      <c r="AE6" s="31"/>
      <c r="AF6" s="104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7"/>
      <c r="AS6" s="10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1991</v>
      </c>
      <c r="C7" s="34" t="s">
        <v>46</v>
      </c>
      <c r="D7" s="42" t="s">
        <v>47</v>
      </c>
      <c r="E7" s="31">
        <v>18</v>
      </c>
      <c r="F7" s="31">
        <v>3</v>
      </c>
      <c r="G7" s="31">
        <v>6</v>
      </c>
      <c r="H7" s="32">
        <v>13</v>
      </c>
      <c r="I7" s="31">
        <v>43</v>
      </c>
      <c r="J7" s="104"/>
      <c r="K7" s="30"/>
      <c r="L7" s="105"/>
      <c r="M7" s="18"/>
      <c r="N7" s="18"/>
      <c r="O7" s="18"/>
      <c r="P7" s="24"/>
      <c r="Q7" s="31"/>
      <c r="R7" s="31"/>
      <c r="S7" s="32"/>
      <c r="T7" s="31"/>
      <c r="U7" s="31"/>
      <c r="V7" s="106"/>
      <c r="W7" s="30"/>
      <c r="X7" s="31"/>
      <c r="Y7" s="34"/>
      <c r="Z7" s="42"/>
      <c r="AA7" s="31"/>
      <c r="AB7" s="31"/>
      <c r="AC7" s="31"/>
      <c r="AD7" s="32"/>
      <c r="AE7" s="31"/>
      <c r="AF7" s="104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7"/>
      <c r="AS7" s="10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/>
      <c r="C8" s="34"/>
      <c r="D8" s="42"/>
      <c r="E8" s="31"/>
      <c r="F8" s="31"/>
      <c r="G8" s="31"/>
      <c r="H8" s="32"/>
      <c r="I8" s="31"/>
      <c r="J8" s="104"/>
      <c r="K8" s="30"/>
      <c r="L8" s="105"/>
      <c r="M8" s="18"/>
      <c r="N8" s="18"/>
      <c r="O8" s="18"/>
      <c r="P8" s="24"/>
      <c r="Q8" s="31"/>
      <c r="R8" s="31"/>
      <c r="S8" s="32"/>
      <c r="T8" s="31"/>
      <c r="U8" s="31"/>
      <c r="V8" s="106"/>
      <c r="W8" s="30"/>
      <c r="X8" s="31">
        <v>1992</v>
      </c>
      <c r="Y8" s="31" t="s">
        <v>56</v>
      </c>
      <c r="Z8" s="133" t="s">
        <v>47</v>
      </c>
      <c r="AA8" s="31">
        <v>22</v>
      </c>
      <c r="AB8" s="31">
        <v>2</v>
      </c>
      <c r="AC8" s="31">
        <v>21</v>
      </c>
      <c r="AD8" s="31">
        <v>31</v>
      </c>
      <c r="AE8" s="31"/>
      <c r="AF8" s="35"/>
      <c r="AG8" s="24"/>
      <c r="AH8" s="16"/>
      <c r="AI8" s="18" t="s">
        <v>74</v>
      </c>
      <c r="AJ8" s="18" t="s">
        <v>74</v>
      </c>
      <c r="AK8" s="18"/>
      <c r="AL8" s="24"/>
      <c r="AM8" s="31"/>
      <c r="AN8" s="31"/>
      <c r="AO8" s="31"/>
      <c r="AP8" s="31"/>
      <c r="AQ8" s="31"/>
      <c r="AR8" s="107"/>
      <c r="AS8" s="10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/>
      <c r="C9" s="34"/>
      <c r="D9" s="42"/>
      <c r="E9" s="31"/>
      <c r="F9" s="31"/>
      <c r="G9" s="31"/>
      <c r="H9" s="32"/>
      <c r="I9" s="31"/>
      <c r="J9" s="104"/>
      <c r="K9" s="30"/>
      <c r="L9" s="105"/>
      <c r="M9" s="18"/>
      <c r="N9" s="18"/>
      <c r="O9" s="18"/>
      <c r="P9" s="24"/>
      <c r="Q9" s="31"/>
      <c r="R9" s="31"/>
      <c r="S9" s="32"/>
      <c r="T9" s="31"/>
      <c r="U9" s="31"/>
      <c r="V9" s="106"/>
      <c r="W9" s="30"/>
      <c r="X9" s="31"/>
      <c r="Y9" s="34"/>
      <c r="Z9" s="42"/>
      <c r="AA9" s="31"/>
      <c r="AB9" s="31"/>
      <c r="AC9" s="31"/>
      <c r="AD9" s="32"/>
      <c r="AE9" s="31"/>
      <c r="AF9" s="104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7"/>
      <c r="AS9" s="10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1994</v>
      </c>
      <c r="C10" s="34" t="s">
        <v>45</v>
      </c>
      <c r="D10" s="42" t="s">
        <v>41</v>
      </c>
      <c r="E10" s="31">
        <v>27</v>
      </c>
      <c r="F10" s="31">
        <v>1</v>
      </c>
      <c r="G10" s="31">
        <v>11</v>
      </c>
      <c r="H10" s="32">
        <v>9</v>
      </c>
      <c r="I10" s="31">
        <v>83</v>
      </c>
      <c r="J10" s="104"/>
      <c r="K10" s="30"/>
      <c r="L10" s="105"/>
      <c r="M10" s="18"/>
      <c r="N10" s="18"/>
      <c r="O10" s="18"/>
      <c r="P10" s="24"/>
      <c r="Q10" s="31"/>
      <c r="R10" s="31"/>
      <c r="S10" s="32"/>
      <c r="T10" s="31"/>
      <c r="U10" s="31"/>
      <c r="V10" s="106"/>
      <c r="W10" s="30"/>
      <c r="X10" s="31"/>
      <c r="Y10" s="34"/>
      <c r="Z10" s="42"/>
      <c r="AA10" s="31"/>
      <c r="AB10" s="31"/>
      <c r="AC10" s="31"/>
      <c r="AD10" s="32"/>
      <c r="AE10" s="31"/>
      <c r="AF10" s="104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7"/>
      <c r="AS10" s="10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/>
      <c r="C11" s="34"/>
      <c r="D11" s="42"/>
      <c r="E11" s="31"/>
      <c r="F11" s="31"/>
      <c r="G11" s="31"/>
      <c r="H11" s="32"/>
      <c r="I11" s="31"/>
      <c r="J11" s="104"/>
      <c r="K11" s="30"/>
      <c r="L11" s="105"/>
      <c r="M11" s="18"/>
      <c r="N11" s="18"/>
      <c r="O11" s="18"/>
      <c r="P11" s="24"/>
      <c r="Q11" s="31"/>
      <c r="R11" s="31"/>
      <c r="S11" s="32"/>
      <c r="T11" s="31"/>
      <c r="U11" s="31"/>
      <c r="V11" s="106"/>
      <c r="W11" s="30"/>
      <c r="X11" s="31"/>
      <c r="Y11" s="34"/>
      <c r="Z11" s="42"/>
      <c r="AA11" s="31"/>
      <c r="AB11" s="31"/>
      <c r="AC11" s="31"/>
      <c r="AD11" s="32"/>
      <c r="AE11" s="31"/>
      <c r="AF11" s="104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7"/>
      <c r="AS11" s="10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>
        <v>1999</v>
      </c>
      <c r="C12" s="34" t="s">
        <v>57</v>
      </c>
      <c r="D12" s="42" t="s">
        <v>36</v>
      </c>
      <c r="E12" s="31"/>
      <c r="F12" s="31"/>
      <c r="G12" s="31"/>
      <c r="H12" s="32"/>
      <c r="I12" s="31"/>
      <c r="J12" s="104"/>
      <c r="K12" s="30"/>
      <c r="L12" s="105"/>
      <c r="M12" s="18"/>
      <c r="N12" s="18"/>
      <c r="O12" s="18"/>
      <c r="P12" s="24"/>
      <c r="Q12" s="31"/>
      <c r="R12" s="31"/>
      <c r="S12" s="32"/>
      <c r="T12" s="31"/>
      <c r="U12" s="31"/>
      <c r="V12" s="106"/>
      <c r="W12" s="30"/>
      <c r="X12" s="31"/>
      <c r="Y12" s="34"/>
      <c r="Z12" s="42"/>
      <c r="AA12" s="31"/>
      <c r="AB12" s="31"/>
      <c r="AC12" s="31"/>
      <c r="AD12" s="32"/>
      <c r="AE12" s="31"/>
      <c r="AF12" s="104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7"/>
      <c r="AS12" s="108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>
        <v>2000</v>
      </c>
      <c r="C13" s="34" t="s">
        <v>35</v>
      </c>
      <c r="D13" s="42" t="s">
        <v>36</v>
      </c>
      <c r="E13" s="31">
        <v>16</v>
      </c>
      <c r="F13" s="31">
        <v>0</v>
      </c>
      <c r="G13" s="31">
        <v>10</v>
      </c>
      <c r="H13" s="32">
        <v>13</v>
      </c>
      <c r="I13" s="31">
        <v>58</v>
      </c>
      <c r="J13" s="104">
        <v>0.65909090909090906</v>
      </c>
      <c r="K13" s="30">
        <v>88</v>
      </c>
      <c r="L13" s="105"/>
      <c r="M13" s="18"/>
      <c r="N13" s="18"/>
      <c r="O13" s="18"/>
      <c r="P13" s="24"/>
      <c r="Q13" s="31"/>
      <c r="R13" s="31"/>
      <c r="S13" s="32"/>
      <c r="T13" s="31"/>
      <c r="U13" s="31"/>
      <c r="V13" s="106"/>
      <c r="W13" s="30"/>
      <c r="X13" s="31"/>
      <c r="Y13" s="34"/>
      <c r="Z13" s="42"/>
      <c r="AA13" s="31"/>
      <c r="AB13" s="31"/>
      <c r="AC13" s="31"/>
      <c r="AD13" s="32"/>
      <c r="AE13" s="31"/>
      <c r="AF13" s="104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7"/>
      <c r="AS13" s="10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/>
      <c r="C14" s="34"/>
      <c r="D14" s="42"/>
      <c r="E14" s="31"/>
      <c r="F14" s="31"/>
      <c r="G14" s="31"/>
      <c r="H14" s="32"/>
      <c r="I14" s="31"/>
      <c r="J14" s="104"/>
      <c r="K14" s="30"/>
      <c r="L14" s="105"/>
      <c r="M14" s="18"/>
      <c r="N14" s="18"/>
      <c r="O14" s="18"/>
      <c r="P14" s="24"/>
      <c r="Q14" s="31"/>
      <c r="R14" s="31"/>
      <c r="S14" s="32"/>
      <c r="T14" s="31"/>
      <c r="U14" s="31"/>
      <c r="V14" s="106"/>
      <c r="W14" s="30"/>
      <c r="X14" s="31">
        <v>2001</v>
      </c>
      <c r="Y14" s="31" t="s">
        <v>42</v>
      </c>
      <c r="Z14" s="42" t="s">
        <v>41</v>
      </c>
      <c r="AA14" s="31">
        <v>18</v>
      </c>
      <c r="AB14" s="31">
        <v>7</v>
      </c>
      <c r="AC14" s="31">
        <v>36</v>
      </c>
      <c r="AD14" s="31">
        <v>25</v>
      </c>
      <c r="AE14" s="31">
        <v>102</v>
      </c>
      <c r="AF14" s="35">
        <v>0.70830000000000004</v>
      </c>
      <c r="AG14" s="128">
        <v>144</v>
      </c>
      <c r="AH14" s="31" t="s">
        <v>43</v>
      </c>
      <c r="AI14" s="18"/>
      <c r="AJ14" s="31" t="s">
        <v>43</v>
      </c>
      <c r="AK14" s="18" t="s">
        <v>46</v>
      </c>
      <c r="AL14" s="24"/>
      <c r="AM14" s="31">
        <v>3</v>
      </c>
      <c r="AN14" s="31">
        <v>1</v>
      </c>
      <c r="AO14" s="31">
        <v>7</v>
      </c>
      <c r="AP14" s="31">
        <v>5</v>
      </c>
      <c r="AQ14" s="31">
        <v>14</v>
      </c>
      <c r="AR14" s="107">
        <v>0.7</v>
      </c>
      <c r="AS14" s="108">
        <v>20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1"/>
      <c r="C15" s="34"/>
      <c r="D15" s="42"/>
      <c r="E15" s="31"/>
      <c r="F15" s="31"/>
      <c r="G15" s="31"/>
      <c r="H15" s="32"/>
      <c r="I15" s="31"/>
      <c r="J15" s="104"/>
      <c r="K15" s="30"/>
      <c r="L15" s="105"/>
      <c r="M15" s="18"/>
      <c r="N15" s="18"/>
      <c r="O15" s="18"/>
      <c r="P15" s="24"/>
      <c r="Q15" s="31"/>
      <c r="R15" s="31"/>
      <c r="S15" s="32"/>
      <c r="T15" s="31"/>
      <c r="U15" s="31"/>
      <c r="V15" s="106"/>
      <c r="W15" s="30"/>
      <c r="X15" s="31">
        <v>2002</v>
      </c>
      <c r="Y15" s="31" t="s">
        <v>43</v>
      </c>
      <c r="Z15" s="42" t="s">
        <v>41</v>
      </c>
      <c r="AA15" s="31">
        <v>16</v>
      </c>
      <c r="AB15" s="31">
        <v>4</v>
      </c>
      <c r="AC15" s="31">
        <v>19</v>
      </c>
      <c r="AD15" s="31">
        <v>15</v>
      </c>
      <c r="AE15" s="31">
        <v>75</v>
      </c>
      <c r="AF15" s="35">
        <v>0.69440000000000002</v>
      </c>
      <c r="AG15" s="128">
        <v>108</v>
      </c>
      <c r="AH15" s="18" t="s">
        <v>72</v>
      </c>
      <c r="AI15" s="18"/>
      <c r="AJ15" s="18" t="s">
        <v>73</v>
      </c>
      <c r="AK15" s="18"/>
      <c r="AL15" s="24"/>
      <c r="AM15" s="31">
        <v>3</v>
      </c>
      <c r="AN15" s="31">
        <v>0</v>
      </c>
      <c r="AO15" s="31">
        <v>6</v>
      </c>
      <c r="AP15" s="31">
        <v>1</v>
      </c>
      <c r="AQ15" s="31">
        <v>14</v>
      </c>
      <c r="AR15" s="107">
        <v>0.63629999999999998</v>
      </c>
      <c r="AS15" s="108">
        <v>22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1"/>
      <c r="C16" s="34"/>
      <c r="D16" s="42"/>
      <c r="E16" s="31"/>
      <c r="F16" s="31"/>
      <c r="G16" s="31"/>
      <c r="H16" s="32"/>
      <c r="I16" s="31"/>
      <c r="J16" s="104"/>
      <c r="K16" s="30"/>
      <c r="L16" s="105"/>
      <c r="M16" s="18"/>
      <c r="N16" s="18"/>
      <c r="O16" s="18"/>
      <c r="P16" s="24"/>
      <c r="Q16" s="31"/>
      <c r="R16" s="31"/>
      <c r="S16" s="32"/>
      <c r="T16" s="31"/>
      <c r="U16" s="31"/>
      <c r="V16" s="106"/>
      <c r="W16" s="30"/>
      <c r="X16" s="31">
        <v>2003</v>
      </c>
      <c r="Y16" s="31" t="s">
        <v>43</v>
      </c>
      <c r="Z16" s="42" t="s">
        <v>41</v>
      </c>
      <c r="AA16" s="31">
        <v>16</v>
      </c>
      <c r="AB16" s="31">
        <v>2</v>
      </c>
      <c r="AC16" s="31">
        <v>26</v>
      </c>
      <c r="AD16" s="31">
        <v>18</v>
      </c>
      <c r="AE16" s="31">
        <v>69</v>
      </c>
      <c r="AF16" s="35">
        <v>0.73399999999999999</v>
      </c>
      <c r="AG16" s="128">
        <v>94</v>
      </c>
      <c r="AH16" s="18" t="s">
        <v>72</v>
      </c>
      <c r="AI16" s="18"/>
      <c r="AJ16" s="18" t="s">
        <v>74</v>
      </c>
      <c r="AK16" s="18"/>
      <c r="AL16" s="24"/>
      <c r="AM16" s="31">
        <v>3</v>
      </c>
      <c r="AN16" s="31">
        <v>0</v>
      </c>
      <c r="AO16" s="31">
        <v>2</v>
      </c>
      <c r="AP16" s="31">
        <v>0</v>
      </c>
      <c r="AQ16" s="31">
        <v>8</v>
      </c>
      <c r="AR16" s="107">
        <v>0.66659999999999997</v>
      </c>
      <c r="AS16" s="108">
        <v>12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1"/>
      <c r="C17" s="34"/>
      <c r="D17" s="42"/>
      <c r="E17" s="31"/>
      <c r="F17" s="31"/>
      <c r="G17" s="31"/>
      <c r="H17" s="32"/>
      <c r="I17" s="31"/>
      <c r="J17" s="104"/>
      <c r="K17" s="30"/>
      <c r="L17" s="105"/>
      <c r="M17" s="18"/>
      <c r="N17" s="18"/>
      <c r="O17" s="18"/>
      <c r="P17" s="24"/>
      <c r="Q17" s="31"/>
      <c r="R17" s="31"/>
      <c r="S17" s="32"/>
      <c r="T17" s="31"/>
      <c r="U17" s="31"/>
      <c r="V17" s="106"/>
      <c r="W17" s="30"/>
      <c r="X17" s="31">
        <v>2004</v>
      </c>
      <c r="Y17" s="31" t="s">
        <v>42</v>
      </c>
      <c r="Z17" s="42" t="s">
        <v>41</v>
      </c>
      <c r="AA17" s="31">
        <v>14</v>
      </c>
      <c r="AB17" s="31">
        <v>3</v>
      </c>
      <c r="AC17" s="31">
        <v>10</v>
      </c>
      <c r="AD17" s="31">
        <v>16</v>
      </c>
      <c r="AE17" s="31">
        <v>72</v>
      </c>
      <c r="AF17" s="35">
        <v>0.71279999999999999</v>
      </c>
      <c r="AG17" s="128">
        <v>101</v>
      </c>
      <c r="AH17" s="18"/>
      <c r="AI17" s="18"/>
      <c r="AJ17" s="18"/>
      <c r="AK17" s="18"/>
      <c r="AL17" s="24"/>
      <c r="AM17" s="31">
        <v>2</v>
      </c>
      <c r="AN17" s="31">
        <v>2</v>
      </c>
      <c r="AO17" s="31">
        <v>2</v>
      </c>
      <c r="AP17" s="31">
        <v>4</v>
      </c>
      <c r="AQ17" s="31">
        <v>19</v>
      </c>
      <c r="AR17" s="107">
        <v>0.90469999999999995</v>
      </c>
      <c r="AS17" s="108">
        <v>21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1"/>
      <c r="C18" s="34"/>
      <c r="D18" s="42"/>
      <c r="E18" s="31"/>
      <c r="F18" s="31"/>
      <c r="G18" s="31"/>
      <c r="H18" s="32"/>
      <c r="I18" s="31"/>
      <c r="J18" s="104"/>
      <c r="K18" s="30"/>
      <c r="L18" s="105"/>
      <c r="M18" s="18"/>
      <c r="N18" s="18"/>
      <c r="O18" s="18"/>
      <c r="P18" s="24"/>
      <c r="Q18" s="31"/>
      <c r="R18" s="31"/>
      <c r="S18" s="32"/>
      <c r="T18" s="31"/>
      <c r="U18" s="31"/>
      <c r="V18" s="106"/>
      <c r="W18" s="30"/>
      <c r="X18" s="31">
        <v>2005</v>
      </c>
      <c r="Y18" s="31" t="s">
        <v>44</v>
      </c>
      <c r="Z18" s="42" t="s">
        <v>41</v>
      </c>
      <c r="AA18" s="31">
        <v>14</v>
      </c>
      <c r="AB18" s="31">
        <v>3</v>
      </c>
      <c r="AC18" s="31">
        <v>23</v>
      </c>
      <c r="AD18" s="31">
        <v>16</v>
      </c>
      <c r="AE18" s="31">
        <v>72</v>
      </c>
      <c r="AF18" s="35">
        <v>0.64280000000000004</v>
      </c>
      <c r="AG18" s="128">
        <v>112</v>
      </c>
      <c r="AH18" s="18"/>
      <c r="AI18" s="18"/>
      <c r="AJ18" s="18"/>
      <c r="AK18" s="18"/>
      <c r="AL18" s="24"/>
      <c r="AM18" s="31"/>
      <c r="AN18" s="31"/>
      <c r="AO18" s="31"/>
      <c r="AP18" s="31"/>
      <c r="AQ18" s="31"/>
      <c r="AR18" s="107"/>
      <c r="AS18" s="108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1"/>
      <c r="C19" s="34"/>
      <c r="D19" s="42"/>
      <c r="E19" s="31"/>
      <c r="F19" s="31"/>
      <c r="G19" s="31"/>
      <c r="H19" s="32"/>
      <c r="I19" s="31"/>
      <c r="J19" s="104"/>
      <c r="K19" s="30"/>
      <c r="L19" s="105"/>
      <c r="M19" s="18"/>
      <c r="N19" s="18"/>
      <c r="O19" s="18"/>
      <c r="P19" s="24"/>
      <c r="Q19" s="31"/>
      <c r="R19" s="31"/>
      <c r="S19" s="32"/>
      <c r="T19" s="31"/>
      <c r="U19" s="31"/>
      <c r="V19" s="106"/>
      <c r="W19" s="30"/>
      <c r="X19" s="31">
        <v>2006</v>
      </c>
      <c r="Y19" s="31" t="s">
        <v>43</v>
      </c>
      <c r="Z19" s="42" t="s">
        <v>41</v>
      </c>
      <c r="AA19" s="31">
        <v>13</v>
      </c>
      <c r="AB19" s="31">
        <v>2</v>
      </c>
      <c r="AC19" s="31">
        <v>46</v>
      </c>
      <c r="AD19" s="31">
        <v>10</v>
      </c>
      <c r="AE19" s="31">
        <v>87</v>
      </c>
      <c r="AF19" s="35">
        <v>0.71309999999999996</v>
      </c>
      <c r="AG19" s="128">
        <v>122</v>
      </c>
      <c r="AH19" s="31" t="s">
        <v>44</v>
      </c>
      <c r="AI19" s="18"/>
      <c r="AJ19" s="31" t="s">
        <v>44</v>
      </c>
      <c r="AK19" s="18" t="s">
        <v>56</v>
      </c>
      <c r="AL19" s="24"/>
      <c r="AM19" s="31">
        <v>2</v>
      </c>
      <c r="AN19" s="31">
        <v>0</v>
      </c>
      <c r="AO19" s="31">
        <v>2</v>
      </c>
      <c r="AP19" s="31">
        <v>0</v>
      </c>
      <c r="AQ19" s="31">
        <v>5</v>
      </c>
      <c r="AR19" s="107">
        <v>0.41660000000000003</v>
      </c>
      <c r="AS19" s="108">
        <v>12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109" t="s">
        <v>68</v>
      </c>
      <c r="C20" s="83"/>
      <c r="D20" s="82"/>
      <c r="E20" s="81">
        <f>SUM(E4:E19)</f>
        <v>82</v>
      </c>
      <c r="F20" s="81">
        <f>SUM(F4:F19)</f>
        <v>6</v>
      </c>
      <c r="G20" s="81">
        <f>SUM(G4:G19)</f>
        <v>33</v>
      </c>
      <c r="H20" s="81">
        <f>SUM(H4:H19)</f>
        <v>41</v>
      </c>
      <c r="I20" s="81">
        <f>SUM(I4:I19)</f>
        <v>184</v>
      </c>
      <c r="J20" s="110">
        <v>0</v>
      </c>
      <c r="K20" s="85">
        <f>SUM(K4:K19)</f>
        <v>88</v>
      </c>
      <c r="L20" s="22"/>
      <c r="M20" s="20"/>
      <c r="N20" s="111"/>
      <c r="O20" s="112"/>
      <c r="P20" s="24"/>
      <c r="Q20" s="81">
        <f>SUM(Q4:Q19)</f>
        <v>0</v>
      </c>
      <c r="R20" s="81">
        <f>SUM(R4:R19)</f>
        <v>0</v>
      </c>
      <c r="S20" s="81">
        <f>SUM(S4:S19)</f>
        <v>0</v>
      </c>
      <c r="T20" s="81">
        <f>SUM(T4:T19)</f>
        <v>0</v>
      </c>
      <c r="U20" s="81">
        <f>SUM(U4:U19)</f>
        <v>0</v>
      </c>
      <c r="V20" s="41">
        <v>0</v>
      </c>
      <c r="W20" s="85">
        <f>SUM(W4:W19)</f>
        <v>0</v>
      </c>
      <c r="X20" s="16" t="s">
        <v>68</v>
      </c>
      <c r="Y20" s="17"/>
      <c r="Z20" s="15"/>
      <c r="AA20" s="81">
        <f>SUM(AA4:AA19)</f>
        <v>114</v>
      </c>
      <c r="AB20" s="81">
        <f>SUM(AB4:AB19)</f>
        <v>23</v>
      </c>
      <c r="AC20" s="81">
        <f>SUM(AC4:AC19)</f>
        <v>181</v>
      </c>
      <c r="AD20" s="81">
        <f>SUM(AD4:AD19)</f>
        <v>131</v>
      </c>
      <c r="AE20" s="81">
        <f>SUM(AE4:AE19)</f>
        <v>477</v>
      </c>
      <c r="AF20" s="110">
        <f>PRODUCT(AE20/AG20)</f>
        <v>0.70044052863436124</v>
      </c>
      <c r="AG20" s="85">
        <f>SUM(AG4:AG19)</f>
        <v>681</v>
      </c>
      <c r="AH20" s="22"/>
      <c r="AI20" s="20"/>
      <c r="AJ20" s="111"/>
      <c r="AK20" s="112"/>
      <c r="AL20" s="24"/>
      <c r="AM20" s="81">
        <f>SUM(AM4:AM19)</f>
        <v>13</v>
      </c>
      <c r="AN20" s="81">
        <f>SUM(AN4:AN19)</f>
        <v>3</v>
      </c>
      <c r="AO20" s="81">
        <f>SUM(AO4:AO19)</f>
        <v>19</v>
      </c>
      <c r="AP20" s="81">
        <f>SUM(AP4:AP19)</f>
        <v>10</v>
      </c>
      <c r="AQ20" s="81">
        <f>SUM(AQ4:AQ19)</f>
        <v>60</v>
      </c>
      <c r="AR20" s="110">
        <f>PRODUCT(AQ20/AS20)</f>
        <v>0.68965517241379315</v>
      </c>
      <c r="AS20" s="103">
        <f>SUM(AS4:AS19)</f>
        <v>87</v>
      </c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5"/>
      <c r="K21" s="30"/>
      <c r="L21" s="24"/>
      <c r="M21" s="24"/>
      <c r="N21" s="24"/>
      <c r="O21" s="24"/>
      <c r="P21" s="44"/>
      <c r="Q21" s="44"/>
      <c r="R21" s="47"/>
      <c r="S21" s="44"/>
      <c r="T21" s="44"/>
      <c r="U21" s="24"/>
      <c r="V21" s="24"/>
      <c r="W21" s="30"/>
      <c r="X21" s="44"/>
      <c r="Y21" s="44"/>
      <c r="Z21" s="44"/>
      <c r="AA21" s="44"/>
      <c r="AB21" s="44"/>
      <c r="AC21" s="44"/>
      <c r="AD21" s="44"/>
      <c r="AE21" s="44"/>
      <c r="AF21" s="45"/>
      <c r="AG21" s="30"/>
      <c r="AH21" s="24"/>
      <c r="AI21" s="24"/>
      <c r="AJ21" s="24"/>
      <c r="AK21" s="24"/>
      <c r="AL21" s="44"/>
      <c r="AM21" s="44"/>
      <c r="AN21" s="47"/>
      <c r="AO21" s="44"/>
      <c r="AP21" s="44"/>
      <c r="AQ21" s="24"/>
      <c r="AR21" s="24"/>
      <c r="AS21" s="30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13" t="s">
        <v>69</v>
      </c>
      <c r="C22" s="114"/>
      <c r="D22" s="115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4"/>
      <c r="L22" s="18" t="s">
        <v>27</v>
      </c>
      <c r="M22" s="18" t="s">
        <v>28</v>
      </c>
      <c r="N22" s="18" t="s">
        <v>70</v>
      </c>
      <c r="O22" s="18" t="s">
        <v>71</v>
      </c>
      <c r="Q22" s="47"/>
      <c r="R22" s="47" t="s">
        <v>49</v>
      </c>
      <c r="S22" s="47"/>
      <c r="T22" s="44" t="s">
        <v>52</v>
      </c>
      <c r="U22" s="24"/>
      <c r="V22" s="30"/>
      <c r="W22" s="30"/>
      <c r="X22" s="116"/>
      <c r="Y22" s="116"/>
      <c r="Z22" s="116"/>
      <c r="AA22" s="116"/>
      <c r="AB22" s="116"/>
      <c r="AC22" s="47"/>
      <c r="AD22" s="47"/>
      <c r="AE22" s="47"/>
      <c r="AF22" s="44"/>
      <c r="AG22" s="44"/>
      <c r="AH22" s="44"/>
      <c r="AI22" s="44"/>
      <c r="AJ22" s="44"/>
      <c r="AK22" s="44"/>
      <c r="AM22" s="30"/>
      <c r="AN22" s="116"/>
      <c r="AO22" s="116"/>
      <c r="AP22" s="116"/>
      <c r="AQ22" s="116"/>
      <c r="AR22" s="116"/>
      <c r="AS22" s="116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49" t="s">
        <v>12</v>
      </c>
      <c r="C23" s="12"/>
      <c r="D23" s="51"/>
      <c r="E23" s="117">
        <v>7</v>
      </c>
      <c r="F23" s="117">
        <v>0</v>
      </c>
      <c r="G23" s="117">
        <v>1</v>
      </c>
      <c r="H23" s="117">
        <v>0</v>
      </c>
      <c r="I23" s="117">
        <v>9</v>
      </c>
      <c r="J23" s="118">
        <v>0.24299999999999999</v>
      </c>
      <c r="K23" s="44">
        <f>PRODUCT(I23/J23)</f>
        <v>37.037037037037038</v>
      </c>
      <c r="L23" s="119">
        <f>PRODUCT((F23+G23)/E23)</f>
        <v>0.14285714285714285</v>
      </c>
      <c r="M23" s="119">
        <f>PRODUCT(H23/E23)</f>
        <v>0</v>
      </c>
      <c r="N23" s="119">
        <f>PRODUCT((F23+G23+H23)/E23)</f>
        <v>0.14285714285714285</v>
      </c>
      <c r="O23" s="119">
        <f>PRODUCT(I23/E23)</f>
        <v>1.2857142857142858</v>
      </c>
      <c r="Q23" s="47"/>
      <c r="R23" s="47"/>
      <c r="S23" s="47"/>
      <c r="T23" s="44" t="s">
        <v>50</v>
      </c>
      <c r="U23" s="44"/>
      <c r="V23" s="44"/>
      <c r="W23" s="44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7"/>
      <c r="AO23" s="47"/>
      <c r="AP23" s="47"/>
      <c r="AQ23" s="47"/>
      <c r="AR23" s="47"/>
      <c r="AS23" s="47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20" t="s">
        <v>55</v>
      </c>
      <c r="C24" s="121"/>
      <c r="D24" s="122"/>
      <c r="E24" s="117">
        <f>PRODUCT(E20+Q20)</f>
        <v>82</v>
      </c>
      <c r="F24" s="117">
        <f>PRODUCT(F20+R20)</f>
        <v>6</v>
      </c>
      <c r="G24" s="117">
        <f>PRODUCT(G20+S20)</f>
        <v>33</v>
      </c>
      <c r="H24" s="117">
        <f>PRODUCT(H20+T20)</f>
        <v>41</v>
      </c>
      <c r="I24" s="117">
        <f>PRODUCT(I20+U20)</f>
        <v>184</v>
      </c>
      <c r="J24" s="118"/>
      <c r="K24" s="44">
        <f>PRODUCT(K20+W20)</f>
        <v>88</v>
      </c>
      <c r="L24" s="119">
        <f>PRODUCT((F24+G24)/E24)</f>
        <v>0.47560975609756095</v>
      </c>
      <c r="M24" s="119">
        <f>PRODUCT(H24/E24)</f>
        <v>0.5</v>
      </c>
      <c r="N24" s="119">
        <f>PRODUCT((F24+G24+H24)/E24)</f>
        <v>0.97560975609756095</v>
      </c>
      <c r="O24" s="119">
        <f>PRODUCT(I24/61)</f>
        <v>3.0163934426229506</v>
      </c>
      <c r="Q24" s="47"/>
      <c r="R24" s="47"/>
      <c r="S24" s="47"/>
      <c r="T24" s="44" t="s">
        <v>51</v>
      </c>
      <c r="U24" s="44"/>
      <c r="V24" s="44"/>
      <c r="W24" s="44"/>
      <c r="X24" s="44"/>
      <c r="Y24" s="44"/>
      <c r="Z24" s="44"/>
      <c r="AA24" s="44"/>
      <c r="AB24" s="44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84" t="s">
        <v>65</v>
      </c>
      <c r="C25" s="123"/>
      <c r="D25" s="124"/>
      <c r="E25" s="117">
        <f>PRODUCT(AA20+AM20)</f>
        <v>127</v>
      </c>
      <c r="F25" s="117">
        <f>PRODUCT(AB20+AN20)</f>
        <v>26</v>
      </c>
      <c r="G25" s="117">
        <f>PRODUCT(AC20+AO20)</f>
        <v>200</v>
      </c>
      <c r="H25" s="117">
        <f>PRODUCT(AD20+AP20)</f>
        <v>141</v>
      </c>
      <c r="I25" s="117">
        <f>PRODUCT(AE20+AQ20)</f>
        <v>537</v>
      </c>
      <c r="J25" s="118">
        <f>PRODUCT(I25/K25)</f>
        <v>0.69921875</v>
      </c>
      <c r="K25" s="24">
        <f>PRODUCT(AG20+AS20)</f>
        <v>768</v>
      </c>
      <c r="L25" s="119">
        <f>PRODUCT((F25+G25)/E25)</f>
        <v>1.7795275590551181</v>
      </c>
      <c r="M25" s="119">
        <f>PRODUCT(H25/E25)</f>
        <v>1.110236220472441</v>
      </c>
      <c r="N25" s="119">
        <f>PRODUCT((F25+G25+H25)/E25)</f>
        <v>2.8897637795275593</v>
      </c>
      <c r="O25" s="119">
        <f>PRODUCT(I25/E25)</f>
        <v>4.228346456692913</v>
      </c>
      <c r="Q25" s="47"/>
      <c r="R25" s="47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2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125" t="s">
        <v>68</v>
      </c>
      <c r="C26" s="126"/>
      <c r="D26" s="127"/>
      <c r="E26" s="117">
        <f>SUM(E23:E25)</f>
        <v>216</v>
      </c>
      <c r="F26" s="117">
        <f t="shared" ref="F26:I26" si="0">SUM(F23:F25)</f>
        <v>32</v>
      </c>
      <c r="G26" s="117">
        <f t="shared" si="0"/>
        <v>234</v>
      </c>
      <c r="H26" s="117">
        <f t="shared" si="0"/>
        <v>182</v>
      </c>
      <c r="I26" s="117">
        <f t="shared" si="0"/>
        <v>730</v>
      </c>
      <c r="J26" s="118"/>
      <c r="K26" s="44">
        <f>SUM(K23:K25)</f>
        <v>893.03703703703707</v>
      </c>
      <c r="L26" s="119">
        <f>PRODUCT((F26+G26)/E26)</f>
        <v>1.2314814814814814</v>
      </c>
      <c r="M26" s="119">
        <f>PRODUCT(H26/E26)</f>
        <v>0.84259259259259256</v>
      </c>
      <c r="N26" s="119">
        <f>PRODUCT((F26+G26+H26)/E26)</f>
        <v>2.074074074074074</v>
      </c>
      <c r="O26" s="119">
        <f>PRODUCT(I26/172)</f>
        <v>4.2441860465116283</v>
      </c>
      <c r="Q26" s="24"/>
      <c r="R26" s="24"/>
      <c r="S26" s="2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24"/>
      <c r="F27" s="24"/>
      <c r="G27" s="24"/>
      <c r="H27" s="24"/>
      <c r="I27" s="24"/>
      <c r="J27" s="44"/>
      <c r="K27" s="44"/>
      <c r="L27" s="24"/>
      <c r="M27" s="24"/>
      <c r="N27" s="24"/>
      <c r="O27" s="2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4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4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4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24"/>
      <c r="AL191" s="24"/>
    </row>
    <row r="192" spans="1:57" x14ac:dyDescent="0.25"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ht="14.25" x14ac:dyDescent="0.2">
      <c r="L223"/>
      <c r="M223"/>
      <c r="N223"/>
      <c r="O223"/>
      <c r="P223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</sheetData>
  <sortState ref="B4:J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2018-12-18T16:41:56Z</dcterms:modified>
</cp:coreProperties>
</file>