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20" i="2"/>
  <c r="AS16" i="2"/>
  <c r="AQ16" i="2"/>
  <c r="AR16" i="2" s="1"/>
  <c r="AP16" i="2"/>
  <c r="AO16" i="2"/>
  <c r="AN16" i="2"/>
  <c r="AM16" i="2"/>
  <c r="AG16" i="2"/>
  <c r="K21" i="2" s="1"/>
  <c r="AE16" i="2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K22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I22" i="2" l="1"/>
  <c r="O22" i="2" s="1"/>
  <c r="I21" i="2"/>
  <c r="J16" i="2"/>
  <c r="F21" i="2"/>
  <c r="H21" i="2"/>
  <c r="H22" i="2" s="1"/>
  <c r="M22" i="2" s="1"/>
  <c r="F22" i="2"/>
  <c r="J22" i="2"/>
  <c r="O21" i="2"/>
  <c r="J21" i="2"/>
  <c r="M21" i="2"/>
  <c r="AF16" i="2"/>
  <c r="N21" i="2" l="1"/>
  <c r="L21" i="2"/>
  <c r="N22" i="2"/>
  <c r="L22" i="2"/>
</calcChain>
</file>

<file path=xl/sharedStrings.xml><?xml version="1.0" encoding="utf-8"?>
<sst xmlns="http://schemas.openxmlformats.org/spreadsheetml/2006/main" count="91" uniqueCount="38">
  <si>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</si>
  <si>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</si>
  <si>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</si>
  <si>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</si>
  <si>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</si>
  <si>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</si>
  <si>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</si>
  <si>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</si>
  <si>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</si>
  <si>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</si>
  <si>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</si>
  <si>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</si>
  <si>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</si>
  <si>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</si>
  <si>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</si>
  <si>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10.</t>
  </si>
  <si>
    <t>HP-K  2</t>
  </si>
  <si>
    <t>HP-K</t>
  </si>
  <si>
    <t>8.</t>
  </si>
  <si>
    <t>HP-K = Haapajärven Pesä-Kiilat  (1990),  kasvattajaseura</t>
  </si>
  <si>
    <t>6.</t>
  </si>
  <si>
    <t>1.</t>
  </si>
  <si>
    <t>Jonne Laakkonen</t>
  </si>
  <si>
    <t>27.1.1984   Kärsämäki</t>
  </si>
  <si>
    <t>maakuntasarja</t>
  </si>
  <si>
    <t>12.</t>
  </si>
  <si>
    <t>5.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</si>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</sst>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22</v>
      </c>
      <c r="C1" s="2"/>
      <c r="D1" s="3"/>
      <c r="E1" s="4" t="s">
        <v>23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28</v>
      </c>
      <c r="M2" s="27"/>
      <c r="N2" s="27"/>
      <c r="O2" s="36"/>
      <c r="P2" s="8"/>
      <c r="Q2" s="23" t="s">
        <v>29</v>
      </c>
      <c r="R2" s="27"/>
      <c r="S2" s="27"/>
      <c r="T2" s="27"/>
      <c r="U2" s="34"/>
      <c r="V2" s="36"/>
      <c r="W2" s="8"/>
      <c r="X2" s="37" t="s">
        <v>30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31</v>
      </c>
      <c r="AI2" s="27"/>
      <c r="AJ2" s="27"/>
      <c r="AK2" s="36"/>
      <c r="AL2" s="8"/>
      <c r="AM2" s="23" t="s">
        <v>29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/>
      <c r="C4" s="17"/>
      <c r="D4" s="1"/>
      <c r="E4" s="15"/>
      <c r="F4" s="15"/>
      <c r="G4" s="15"/>
      <c r="H4" s="16"/>
      <c r="I4" s="15"/>
      <c r="J4" s="41"/>
      <c r="K4" s="14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/>
      <c r="Y4" s="17"/>
      <c r="Z4" s="1"/>
      <c r="AA4" s="15"/>
      <c r="AB4" s="15"/>
      <c r="AC4" s="15"/>
      <c r="AD4" s="16"/>
      <c r="AE4" s="15"/>
      <c r="AF4" s="41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/>
      <c r="C5" s="17"/>
      <c r="D5" s="1"/>
      <c r="E5" s="15"/>
      <c r="F5" s="15"/>
      <c r="G5" s="15"/>
      <c r="H5" s="16"/>
      <c r="I5" s="15"/>
      <c r="J5" s="41"/>
      <c r="K5" s="14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>
        <v>2003</v>
      </c>
      <c r="Y5" s="15" t="s">
        <v>20</v>
      </c>
      <c r="Z5" s="1" t="s">
        <v>16</v>
      </c>
      <c r="AA5" s="15">
        <v>14</v>
      </c>
      <c r="AB5" s="15">
        <v>2</v>
      </c>
      <c r="AC5" s="15">
        <v>5</v>
      </c>
      <c r="AD5" s="15">
        <v>7</v>
      </c>
      <c r="AE5" s="15">
        <v>32</v>
      </c>
      <c r="AF5" s="26">
        <v>0.41020000000000001</v>
      </c>
      <c r="AG5" s="67">
        <v>78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45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5"/>
      <c r="C6" s="17"/>
      <c r="D6" s="1"/>
      <c r="E6" s="15"/>
      <c r="F6" s="15"/>
      <c r="G6" s="15"/>
      <c r="H6" s="16"/>
      <c r="I6" s="15"/>
      <c r="J6" s="41"/>
      <c r="K6" s="14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>
        <v>2004</v>
      </c>
      <c r="Y6" s="15" t="s">
        <v>14</v>
      </c>
      <c r="Z6" s="1" t="s">
        <v>16</v>
      </c>
      <c r="AA6" s="15">
        <v>13</v>
      </c>
      <c r="AB6" s="15">
        <v>0</v>
      </c>
      <c r="AC6" s="15">
        <v>1</v>
      </c>
      <c r="AD6" s="15">
        <v>2</v>
      </c>
      <c r="AE6" s="15">
        <v>14</v>
      </c>
      <c r="AF6" s="26">
        <v>0.31809999999999999</v>
      </c>
      <c r="AG6" s="67">
        <v>44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4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5"/>
      <c r="C7" s="17"/>
      <c r="D7" s="1"/>
      <c r="E7" s="15"/>
      <c r="F7" s="15"/>
      <c r="G7" s="15"/>
      <c r="H7" s="16"/>
      <c r="I7" s="15"/>
      <c r="J7" s="41"/>
      <c r="K7" s="14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>
        <v>2005</v>
      </c>
      <c r="Y7" s="15" t="s">
        <v>26</v>
      </c>
      <c r="Z7" s="1" t="s">
        <v>16</v>
      </c>
      <c r="AA7" s="15"/>
      <c r="AB7" s="69" t="s">
        <v>24</v>
      </c>
      <c r="AC7" s="15"/>
      <c r="AD7" s="15"/>
      <c r="AE7" s="15"/>
      <c r="AF7" s="26"/>
      <c r="AG7" s="67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4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5"/>
      <c r="C8" s="17"/>
      <c r="D8" s="1"/>
      <c r="E8" s="15"/>
      <c r="F8" s="15"/>
      <c r="G8" s="15"/>
      <c r="H8" s="16"/>
      <c r="I8" s="15"/>
      <c r="J8" s="41"/>
      <c r="K8" s="14"/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4"/>
      <c r="X8" s="15"/>
      <c r="Y8" s="15"/>
      <c r="Z8" s="1"/>
      <c r="AA8" s="15"/>
      <c r="AB8" s="15"/>
      <c r="AC8" s="15"/>
      <c r="AD8" s="15"/>
      <c r="AE8" s="15"/>
      <c r="AF8" s="26"/>
      <c r="AG8" s="67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4"/>
      <c r="AS8" s="4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5"/>
      <c r="C9" s="17"/>
      <c r="D9" s="1"/>
      <c r="E9" s="15"/>
      <c r="F9" s="15"/>
      <c r="G9" s="15"/>
      <c r="H9" s="16"/>
      <c r="I9" s="15"/>
      <c r="J9" s="41"/>
      <c r="K9" s="14"/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4"/>
      <c r="X9" s="15">
        <v>2007</v>
      </c>
      <c r="Y9" s="15" t="s">
        <v>18</v>
      </c>
      <c r="Z9" s="1" t="s">
        <v>17</v>
      </c>
      <c r="AA9" s="15">
        <v>18</v>
      </c>
      <c r="AB9" s="15">
        <v>0</v>
      </c>
      <c r="AC9" s="15">
        <v>14</v>
      </c>
      <c r="AD9" s="15">
        <v>3</v>
      </c>
      <c r="AE9" s="15">
        <v>55</v>
      </c>
      <c r="AF9" s="26">
        <v>0.5</v>
      </c>
      <c r="AG9" s="67">
        <v>110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5"/>
      <c r="C10" s="17"/>
      <c r="D10" s="1"/>
      <c r="E10" s="15"/>
      <c r="F10" s="15"/>
      <c r="G10" s="15"/>
      <c r="H10" s="16"/>
      <c r="I10" s="15"/>
      <c r="J10" s="41"/>
      <c r="K10" s="14"/>
      <c r="L10" s="42"/>
      <c r="M10" s="9"/>
      <c r="N10" s="9"/>
      <c r="O10" s="9"/>
      <c r="P10" s="12"/>
      <c r="Q10" s="15"/>
      <c r="R10" s="15"/>
      <c r="S10" s="16"/>
      <c r="T10" s="15"/>
      <c r="U10" s="15"/>
      <c r="V10" s="43"/>
      <c r="W10" s="14"/>
      <c r="X10" s="15">
        <v>2008</v>
      </c>
      <c r="Y10" s="15" t="s">
        <v>27</v>
      </c>
      <c r="Z10" s="1" t="s">
        <v>16</v>
      </c>
      <c r="AA10" s="15"/>
      <c r="AB10" s="69" t="s">
        <v>24</v>
      </c>
      <c r="AC10" s="15"/>
      <c r="AD10" s="15"/>
      <c r="AE10" s="15"/>
      <c r="AF10" s="26"/>
      <c r="AG10" s="67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45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5"/>
      <c r="C11" s="17"/>
      <c r="D11" s="1"/>
      <c r="E11" s="15"/>
      <c r="F11" s="15"/>
      <c r="G11" s="15"/>
      <c r="H11" s="16"/>
      <c r="I11" s="15"/>
      <c r="J11" s="41"/>
      <c r="K11" s="14"/>
      <c r="L11" s="42"/>
      <c r="M11" s="9"/>
      <c r="N11" s="9"/>
      <c r="O11" s="9"/>
      <c r="P11" s="12"/>
      <c r="Q11" s="15"/>
      <c r="R11" s="15"/>
      <c r="S11" s="16"/>
      <c r="T11" s="15"/>
      <c r="U11" s="15"/>
      <c r="V11" s="43"/>
      <c r="W11" s="14"/>
      <c r="X11" s="15">
        <v>2009</v>
      </c>
      <c r="Y11" s="15" t="s">
        <v>21</v>
      </c>
      <c r="Z11" s="1" t="s">
        <v>16</v>
      </c>
      <c r="AA11" s="15"/>
      <c r="AB11" s="69" t="s">
        <v>24</v>
      </c>
      <c r="AC11" s="15"/>
      <c r="AD11" s="15"/>
      <c r="AE11" s="15"/>
      <c r="AF11" s="26"/>
      <c r="AG11" s="67"/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4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5"/>
      <c r="C12" s="17"/>
      <c r="D12" s="1"/>
      <c r="E12" s="15"/>
      <c r="F12" s="15"/>
      <c r="G12" s="15"/>
      <c r="H12" s="16"/>
      <c r="I12" s="15"/>
      <c r="J12" s="41"/>
      <c r="K12" s="14"/>
      <c r="L12" s="42"/>
      <c r="M12" s="9"/>
      <c r="N12" s="9"/>
      <c r="O12" s="9"/>
      <c r="P12" s="12"/>
      <c r="Q12" s="15"/>
      <c r="R12" s="15"/>
      <c r="S12" s="16"/>
      <c r="T12" s="15"/>
      <c r="U12" s="15"/>
      <c r="V12" s="43"/>
      <c r="W12" s="14"/>
      <c r="X12" s="15">
        <v>2010</v>
      </c>
      <c r="Y12" s="15" t="s">
        <v>15</v>
      </c>
      <c r="Z12" s="1" t="s">
        <v>16</v>
      </c>
      <c r="AA12" s="15">
        <v>17</v>
      </c>
      <c r="AB12" s="15">
        <v>0</v>
      </c>
      <c r="AC12" s="15">
        <v>11</v>
      </c>
      <c r="AD12" s="15">
        <v>1</v>
      </c>
      <c r="AE12" s="15">
        <v>35</v>
      </c>
      <c r="AF12" s="26">
        <v>0.41660000000000003</v>
      </c>
      <c r="AG12" s="67">
        <v>84</v>
      </c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4"/>
      <c r="AS12" s="4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5"/>
      <c r="C13" s="17"/>
      <c r="D13" s="1"/>
      <c r="E13" s="15"/>
      <c r="F13" s="15"/>
      <c r="G13" s="15"/>
      <c r="H13" s="16"/>
      <c r="I13" s="15"/>
      <c r="J13" s="41"/>
      <c r="K13" s="14"/>
      <c r="L13" s="42"/>
      <c r="M13" s="9"/>
      <c r="N13" s="9"/>
      <c r="O13" s="9"/>
      <c r="P13" s="12"/>
      <c r="Q13" s="15"/>
      <c r="R13" s="15"/>
      <c r="S13" s="16"/>
      <c r="T13" s="15"/>
      <c r="U13" s="15"/>
      <c r="V13" s="43"/>
      <c r="W13" s="14"/>
      <c r="X13" s="15">
        <v>2011</v>
      </c>
      <c r="Y13" s="15" t="s">
        <v>14</v>
      </c>
      <c r="Z13" s="1" t="s">
        <v>16</v>
      </c>
      <c r="AA13" s="15">
        <v>18</v>
      </c>
      <c r="AB13" s="15">
        <v>2</v>
      </c>
      <c r="AC13" s="15">
        <v>14</v>
      </c>
      <c r="AD13" s="15">
        <v>5</v>
      </c>
      <c r="AE13" s="15">
        <v>56</v>
      </c>
      <c r="AF13" s="26">
        <v>0.44090000000000001</v>
      </c>
      <c r="AG13" s="67">
        <v>127</v>
      </c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4"/>
      <c r="AS13" s="45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5"/>
      <c r="C14" s="17"/>
      <c r="D14" s="1"/>
      <c r="E14" s="15"/>
      <c r="F14" s="15"/>
      <c r="G14" s="15"/>
      <c r="H14" s="16"/>
      <c r="I14" s="15"/>
      <c r="J14" s="41"/>
      <c r="K14" s="14"/>
      <c r="L14" s="42"/>
      <c r="M14" s="9"/>
      <c r="N14" s="9"/>
      <c r="O14" s="9"/>
      <c r="P14" s="12"/>
      <c r="Q14" s="15"/>
      <c r="R14" s="15"/>
      <c r="S14" s="16"/>
      <c r="T14" s="15"/>
      <c r="U14" s="15"/>
      <c r="V14" s="43"/>
      <c r="W14" s="14"/>
      <c r="X14" s="15">
        <v>2012</v>
      </c>
      <c r="Y14" s="15" t="s">
        <v>21</v>
      </c>
      <c r="Z14" s="1" t="s">
        <v>17</v>
      </c>
      <c r="AA14" s="15">
        <v>16</v>
      </c>
      <c r="AB14" s="15">
        <v>1</v>
      </c>
      <c r="AC14" s="15">
        <v>33</v>
      </c>
      <c r="AD14" s="15">
        <v>3</v>
      </c>
      <c r="AE14" s="15">
        <v>52</v>
      </c>
      <c r="AF14" s="26">
        <v>0.5252</v>
      </c>
      <c r="AG14" s="67">
        <v>99</v>
      </c>
      <c r="AH14" s="9" t="s">
        <v>20</v>
      </c>
      <c r="AI14" s="9"/>
      <c r="AJ14" s="9"/>
      <c r="AK14" s="9"/>
      <c r="AL14" s="12"/>
      <c r="AM14" s="15">
        <v>7</v>
      </c>
      <c r="AN14" s="15">
        <v>0</v>
      </c>
      <c r="AO14" s="15">
        <v>4</v>
      </c>
      <c r="AP14" s="15">
        <v>0</v>
      </c>
      <c r="AQ14" s="15">
        <v>6</v>
      </c>
      <c r="AR14" s="44">
        <v>0.375</v>
      </c>
      <c r="AS14" s="68">
        <v>16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5">
        <v>2013</v>
      </c>
      <c r="C15" s="17" t="s">
        <v>25</v>
      </c>
      <c r="D15" s="1" t="s">
        <v>17</v>
      </c>
      <c r="E15" s="15">
        <v>19</v>
      </c>
      <c r="F15" s="15">
        <v>0</v>
      </c>
      <c r="G15" s="15">
        <v>13</v>
      </c>
      <c r="H15" s="16">
        <v>2</v>
      </c>
      <c r="I15" s="15">
        <v>23</v>
      </c>
      <c r="J15" s="41">
        <v>0.30299999999999999</v>
      </c>
      <c r="K15" s="14">
        <v>76</v>
      </c>
      <c r="L15" s="42"/>
      <c r="M15" s="9"/>
      <c r="N15" s="9"/>
      <c r="O15" s="9"/>
      <c r="P15" s="12"/>
      <c r="Q15" s="15"/>
      <c r="R15" s="15"/>
      <c r="S15" s="16"/>
      <c r="T15" s="15"/>
      <c r="U15" s="15"/>
      <c r="V15" s="43"/>
      <c r="W15" s="14"/>
      <c r="X15" s="15"/>
      <c r="Y15" s="17"/>
      <c r="Z15" s="1"/>
      <c r="AA15" s="15"/>
      <c r="AB15" s="15"/>
      <c r="AC15" s="15"/>
      <c r="AD15" s="16"/>
      <c r="AE15" s="15"/>
      <c r="AF15" s="41"/>
      <c r="AG15" s="14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4"/>
      <c r="AS15" s="4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46" t="s">
        <v>33</v>
      </c>
      <c r="C16" s="7"/>
      <c r="D16" s="6"/>
      <c r="E16" s="47">
        <f>SUM(E4:E15)</f>
        <v>19</v>
      </c>
      <c r="F16" s="47">
        <f>SUM(F4:F15)</f>
        <v>0</v>
      </c>
      <c r="G16" s="47">
        <f>SUM(G4:G15)</f>
        <v>13</v>
      </c>
      <c r="H16" s="47">
        <f>SUM(H4:H15)</f>
        <v>2</v>
      </c>
      <c r="I16" s="47">
        <f>SUM(I4:I15)</f>
        <v>23</v>
      </c>
      <c r="J16" s="48">
        <f>PRODUCT(I16/K16)</f>
        <v>0.30263157894736842</v>
      </c>
      <c r="K16" s="35">
        <f>SUM(K4:K15)</f>
        <v>76</v>
      </c>
      <c r="L16" s="23"/>
      <c r="M16" s="34"/>
      <c r="N16" s="49"/>
      <c r="O16" s="50"/>
      <c r="P16" s="12"/>
      <c r="Q16" s="47">
        <f>SUM(Q4:Q15)</f>
        <v>0</v>
      </c>
      <c r="R16" s="47">
        <f>SUM(R4:R15)</f>
        <v>0</v>
      </c>
      <c r="S16" s="47">
        <f>SUM(S4:S15)</f>
        <v>0</v>
      </c>
      <c r="T16" s="47">
        <f>SUM(T4:T15)</f>
        <v>0</v>
      </c>
      <c r="U16" s="47">
        <f>SUM(U4:U15)</f>
        <v>0</v>
      </c>
      <c r="V16" s="20">
        <v>0</v>
      </c>
      <c r="W16" s="35">
        <f>SUM(W4:W15)</f>
        <v>0</v>
      </c>
      <c r="X16" s="19" t="s">
        <v>33</v>
      </c>
      <c r="Y16" s="13"/>
      <c r="Z16" s="11"/>
      <c r="AA16" s="47">
        <f>SUM(AA4:AA15)</f>
        <v>96</v>
      </c>
      <c r="AB16" s="47">
        <f>SUM(AB4:AB15)</f>
        <v>5</v>
      </c>
      <c r="AC16" s="47">
        <f>SUM(AC4:AC15)</f>
        <v>78</v>
      </c>
      <c r="AD16" s="47">
        <f>SUM(AD4:AD15)</f>
        <v>21</v>
      </c>
      <c r="AE16" s="47">
        <f>SUM(AE4:AE15)</f>
        <v>244</v>
      </c>
      <c r="AF16" s="48">
        <f>PRODUCT(AE16/AG16)</f>
        <v>0.45018450184501846</v>
      </c>
      <c r="AG16" s="35">
        <f>SUM(AG4:AG15)</f>
        <v>542</v>
      </c>
      <c r="AH16" s="23"/>
      <c r="AI16" s="34"/>
      <c r="AJ16" s="49"/>
      <c r="AK16" s="50"/>
      <c r="AL16" s="12"/>
      <c r="AM16" s="47">
        <f>SUM(AM4:AM15)</f>
        <v>7</v>
      </c>
      <c r="AN16" s="47">
        <f>SUM(AN4:AN15)</f>
        <v>0</v>
      </c>
      <c r="AO16" s="47">
        <f>SUM(AO4:AO15)</f>
        <v>4</v>
      </c>
      <c r="AP16" s="47">
        <f>SUM(AP4:AP15)</f>
        <v>0</v>
      </c>
      <c r="AQ16" s="47">
        <f>SUM(AQ4:AQ15)</f>
        <v>6</v>
      </c>
      <c r="AR16" s="48">
        <f>PRODUCT(AQ16/AS16)</f>
        <v>0.375</v>
      </c>
      <c r="AS16" s="40">
        <f>SUM(AS4:AS15)</f>
        <v>16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51"/>
      <c r="K17" s="14"/>
      <c r="L17" s="12"/>
      <c r="M17" s="12"/>
      <c r="N17" s="12"/>
      <c r="O17" s="12"/>
      <c r="P17" s="21"/>
      <c r="Q17" s="21"/>
      <c r="R17" s="22"/>
      <c r="S17" s="21"/>
      <c r="T17" s="21"/>
      <c r="U17" s="12"/>
      <c r="V17" s="12"/>
      <c r="W17" s="14"/>
      <c r="X17" s="21"/>
      <c r="Y17" s="21"/>
      <c r="Z17" s="21"/>
      <c r="AA17" s="21"/>
      <c r="AB17" s="21"/>
      <c r="AC17" s="21"/>
      <c r="AD17" s="21"/>
      <c r="AE17" s="21"/>
      <c r="AF17" s="51"/>
      <c r="AG17" s="14"/>
      <c r="AH17" s="12"/>
      <c r="AI17" s="12"/>
      <c r="AJ17" s="12"/>
      <c r="AK17" s="12"/>
      <c r="AL17" s="21"/>
      <c r="AM17" s="21"/>
      <c r="AN17" s="22"/>
      <c r="AO17" s="21"/>
      <c r="AP17" s="21"/>
      <c r="AQ17" s="12"/>
      <c r="AR17" s="12"/>
      <c r="AS17" s="14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2" t="s">
        <v>34</v>
      </c>
      <c r="C18" s="53"/>
      <c r="D18" s="54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35</v>
      </c>
      <c r="O18" s="9" t="s">
        <v>36</v>
      </c>
      <c r="Q18" s="22"/>
      <c r="R18" s="22" t="s">
        <v>12</v>
      </c>
      <c r="S18" s="22"/>
      <c r="T18" s="21" t="s">
        <v>19</v>
      </c>
      <c r="U18" s="12"/>
      <c r="V18" s="14"/>
      <c r="W18" s="14"/>
      <c r="X18" s="55"/>
      <c r="Y18" s="55"/>
      <c r="Z18" s="55"/>
      <c r="AA18" s="55"/>
      <c r="AB18" s="55"/>
      <c r="AC18" s="22"/>
      <c r="AD18" s="22"/>
      <c r="AE18" s="22"/>
      <c r="AF18" s="21"/>
      <c r="AG18" s="21"/>
      <c r="AH18" s="21"/>
      <c r="AI18" s="21"/>
      <c r="AJ18" s="21"/>
      <c r="AK18" s="21"/>
      <c r="AM18" s="14"/>
      <c r="AN18" s="55"/>
      <c r="AO18" s="55"/>
      <c r="AP18" s="55"/>
      <c r="AQ18" s="55"/>
      <c r="AR18" s="55"/>
      <c r="AS18" s="55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4" t="s">
        <v>37</v>
      </c>
      <c r="C19" s="3"/>
      <c r="D19" s="25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7">
        <v>0</v>
      </c>
      <c r="K19" s="21">
        <v>0</v>
      </c>
      <c r="L19" s="58">
        <v>0</v>
      </c>
      <c r="M19" s="58">
        <v>0</v>
      </c>
      <c r="N19" s="58">
        <v>0</v>
      </c>
      <c r="O19" s="58">
        <v>0</v>
      </c>
      <c r="Q19" s="22"/>
      <c r="R19" s="22"/>
      <c r="S19" s="22"/>
      <c r="T19" s="21"/>
      <c r="U19" s="21"/>
      <c r="V19" s="21"/>
      <c r="W19" s="2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2"/>
      <c r="AO19" s="22"/>
      <c r="AP19" s="22"/>
      <c r="AQ19" s="22"/>
      <c r="AR19" s="22"/>
      <c r="AS19" s="22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9" t="s">
        <v>13</v>
      </c>
      <c r="C20" s="60"/>
      <c r="D20" s="61"/>
      <c r="E20" s="56">
        <f>PRODUCT(E16+Q16)</f>
        <v>19</v>
      </c>
      <c r="F20" s="56">
        <f>PRODUCT(F16+R16)</f>
        <v>0</v>
      </c>
      <c r="G20" s="56">
        <f>PRODUCT(G16+S16)</f>
        <v>13</v>
      </c>
      <c r="H20" s="56">
        <f>PRODUCT(H16+T16)</f>
        <v>2</v>
      </c>
      <c r="I20" s="56">
        <f>PRODUCT(I16+U16)</f>
        <v>23</v>
      </c>
      <c r="J20" s="57">
        <f>PRODUCT(I20/K20)</f>
        <v>0.30263157894736842</v>
      </c>
      <c r="K20" s="21">
        <f>PRODUCT(K16+W16)</f>
        <v>76</v>
      </c>
      <c r="L20" s="58">
        <f>PRODUCT((F20+G20)/E20)</f>
        <v>0.68421052631578949</v>
      </c>
      <c r="M20" s="58">
        <f>PRODUCT(H20/E20)</f>
        <v>0.10526315789473684</v>
      </c>
      <c r="N20" s="58">
        <f>PRODUCT((F20+G20+H20)/E20)</f>
        <v>0.78947368421052633</v>
      </c>
      <c r="O20" s="58">
        <f>PRODUCT(I20/E20)</f>
        <v>1.2105263157894737</v>
      </c>
      <c r="Q20" s="22"/>
      <c r="R20" s="22"/>
      <c r="S20" s="2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8" t="s">
        <v>30</v>
      </c>
      <c r="C21" s="62"/>
      <c r="D21" s="63"/>
      <c r="E21" s="56">
        <f>PRODUCT(AA16+AM16)</f>
        <v>103</v>
      </c>
      <c r="F21" s="56">
        <f>PRODUCT(AB16+AN16)</f>
        <v>5</v>
      </c>
      <c r="G21" s="56">
        <f>PRODUCT(AC16+AO16)</f>
        <v>82</v>
      </c>
      <c r="H21" s="56">
        <f>PRODUCT(AD16+AP16)</f>
        <v>21</v>
      </c>
      <c r="I21" s="56">
        <f>PRODUCT(AE16+AQ16)</f>
        <v>250</v>
      </c>
      <c r="J21" s="57">
        <f>PRODUCT(I21/K21)</f>
        <v>0.44802867383512546</v>
      </c>
      <c r="K21" s="12">
        <f>PRODUCT(AG16+AS16)</f>
        <v>558</v>
      </c>
      <c r="L21" s="58">
        <f>PRODUCT((F21+G21)/E21)</f>
        <v>0.84466019417475724</v>
      </c>
      <c r="M21" s="58">
        <f>PRODUCT(H21/E21)</f>
        <v>0.20388349514563106</v>
      </c>
      <c r="N21" s="58">
        <f>PRODUCT((F21+G21+H21)/E21)</f>
        <v>1.0485436893203883</v>
      </c>
      <c r="O21" s="58">
        <f>PRODUCT(I21/E21)</f>
        <v>2.4271844660194173</v>
      </c>
      <c r="Q21" s="22"/>
      <c r="R21" s="22"/>
      <c r="S21" s="2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2"/>
      <c r="AH21" s="22"/>
      <c r="AI21" s="22"/>
      <c r="AJ21" s="22"/>
      <c r="AK21" s="21"/>
      <c r="AL21" s="12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4" t="s">
        <v>33</v>
      </c>
      <c r="C22" s="65"/>
      <c r="D22" s="66"/>
      <c r="E22" s="56">
        <f>SUM(E19:E21)</f>
        <v>122</v>
      </c>
      <c r="F22" s="56">
        <f t="shared" ref="F22:I22" si="0">SUM(F19:F21)</f>
        <v>5</v>
      </c>
      <c r="G22" s="56">
        <f t="shared" si="0"/>
        <v>95</v>
      </c>
      <c r="H22" s="56">
        <f t="shared" si="0"/>
        <v>23</v>
      </c>
      <c r="I22" s="56">
        <f t="shared" si="0"/>
        <v>273</v>
      </c>
      <c r="J22" s="57">
        <f>PRODUCT(I22/K22)</f>
        <v>0.43059936908517349</v>
      </c>
      <c r="K22" s="21">
        <f>SUM(K19:K21)</f>
        <v>634</v>
      </c>
      <c r="L22" s="58">
        <f>PRODUCT((F22+G22)/E22)</f>
        <v>0.81967213114754101</v>
      </c>
      <c r="M22" s="58">
        <f>PRODUCT(H22/E22)</f>
        <v>0.18852459016393441</v>
      </c>
      <c r="N22" s="58">
        <f>PRODUCT((F22+G22+H22)/E22)</f>
        <v>1.0081967213114753</v>
      </c>
      <c r="O22" s="58">
        <f>PRODUCT(I22/E22)</f>
        <v>2.237704918032787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12"/>
      <c r="F23" s="12"/>
      <c r="G23" s="12"/>
      <c r="H23" s="12"/>
      <c r="I23" s="12"/>
      <c r="J23" s="21"/>
      <c r="K23" s="21"/>
      <c r="L23" s="12"/>
      <c r="M23" s="12"/>
      <c r="N23" s="12"/>
      <c r="O23" s="12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22"/>
      <c r="AH180" s="22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22"/>
      <c r="AH181" s="22"/>
      <c r="AI181" s="22"/>
      <c r="AJ181" s="22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22"/>
      <c r="AH182" s="22"/>
      <c r="AI182" s="22"/>
      <c r="AJ182" s="22"/>
      <c r="AK182" s="21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22"/>
      <c r="AH186" s="22"/>
      <c r="AI186" s="22"/>
      <c r="AJ186" s="22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22"/>
      <c r="AH187" s="22"/>
      <c r="AI187" s="22"/>
      <c r="AJ187" s="22"/>
      <c r="AK187" s="12"/>
      <c r="AL187" s="12"/>
    </row>
    <row r="188" spans="1:57" x14ac:dyDescent="0.25">
      <c r="R188" s="14"/>
      <c r="S188" s="14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22"/>
      <c r="AH188" s="22"/>
      <c r="AI188" s="22"/>
      <c r="AJ188" s="22"/>
    </row>
    <row r="189" spans="1:57" x14ac:dyDescent="0.25">
      <c r="R189" s="14"/>
      <c r="S189" s="14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22"/>
      <c r="AH189" s="22"/>
      <c r="AI189" s="22"/>
      <c r="AJ189" s="22"/>
    </row>
    <row r="190" spans="1:57" x14ac:dyDescent="0.25">
      <c r="R190" s="14"/>
      <c r="S190" s="14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22"/>
      <c r="AH190" s="22"/>
      <c r="AI190" s="22"/>
      <c r="AJ190" s="22"/>
    </row>
    <row r="191" spans="1:57" x14ac:dyDescent="0.25">
      <c r="L191"/>
      <c r="M191"/>
      <c r="N191"/>
      <c r="O191"/>
      <c r="P191"/>
      <c r="R191" s="14"/>
      <c r="S191" s="14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4"/>
      <c r="S192" s="14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2018-10-28T23:55:36Z</dcterms:modified>
</cp:coreProperties>
</file>