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6" i="4" l="1"/>
  <c r="AQ6" i="4" l="1"/>
  <c r="AP6" i="4"/>
  <c r="AO6" i="4"/>
  <c r="AN6" i="4"/>
  <c r="AM6" i="4"/>
  <c r="AG6" i="4"/>
  <c r="AE6" i="4"/>
  <c r="AD6" i="4"/>
  <c r="AC6" i="4"/>
  <c r="AB6" i="4"/>
  <c r="AA6" i="4"/>
  <c r="W6" i="4"/>
  <c r="U6" i="4"/>
  <c r="T6" i="4"/>
  <c r="S6" i="4"/>
  <c r="R6" i="4"/>
  <c r="Q6" i="4"/>
  <c r="K6" i="4"/>
  <c r="I6" i="4"/>
  <c r="H6" i="4"/>
  <c r="G6" i="4"/>
  <c r="F6" i="4"/>
  <c r="E6" i="4"/>
  <c r="AF6" i="4" l="1"/>
  <c r="AR6" i="4"/>
  <c r="K11" i="4"/>
  <c r="I11" i="4"/>
  <c r="G11" i="4"/>
  <c r="E11" i="4"/>
  <c r="K10" i="4"/>
  <c r="K12" i="4" s="1"/>
  <c r="H10" i="4"/>
  <c r="G10" i="4"/>
  <c r="F10" i="4"/>
  <c r="E10" i="4"/>
  <c r="F11" i="4" l="1"/>
  <c r="L11" i="4" s="1"/>
  <c r="H11" i="4"/>
  <c r="M11" i="4" s="1"/>
  <c r="F12" i="4"/>
  <c r="H12" i="4"/>
  <c r="O11" i="4"/>
  <c r="J11" i="4"/>
  <c r="E12" i="4"/>
  <c r="G12" i="4"/>
  <c r="I10" i="4"/>
  <c r="N11" i="4" l="1"/>
  <c r="I12" i="4"/>
  <c r="N12" i="4"/>
  <c r="L12" i="4"/>
  <c r="M12" i="4"/>
  <c r="J12" i="4" l="1"/>
  <c r="O12" i="4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<sst xmlns="http://schemas.openxmlformats.org/spreadsheetml/2006/main" count="72" uniqueCount="31">
  <si>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</si>
  <si>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</si>
  <si>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</si>
  <si>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</si>
  <si>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</si>
  <si>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</si>
  <si>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</si>
  <si>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</si>
  <si>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</si>
  <si>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</si>
  <si>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</si>
  <si>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</si>
  <si>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</si>
  <si>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</si>
  <si>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</si>
  <si>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</si>
  <si>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</si>
  <si>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</si>
  <si>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</si>
  <si>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</si>
  <si>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</si>
  <si>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</si>
  <si>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</si>
  <si>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</si>
  <si>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HP-K</t>
  </si>
  <si>
    <t>HP-K = Haapajärven Pesä-Kiilat  (1990)</t>
  </si>
  <si>
    <t>1.</t>
  </si>
  <si>
    <t>17.12.2003   Kärsämäki</t>
  </si>
  <si>
    <t>Kataja = Kärsämäen Kataja,  kasvattajaseura</t>
  </si>
  <si>
    <t>Riku Kyllönen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</si>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</sst>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29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18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18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22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22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>
        <v>2019</v>
      </c>
      <c r="Y4" s="12" t="s">
        <v>26</v>
      </c>
      <c r="Z4" s="1" t="s">
        <v>24</v>
      </c>
      <c r="AA4" s="12">
        <v>9</v>
      </c>
      <c r="AB4" s="12">
        <v>0</v>
      </c>
      <c r="AC4" s="12">
        <v>0</v>
      </c>
      <c r="AD4" s="12">
        <v>1</v>
      </c>
      <c r="AE4" s="12">
        <v>14</v>
      </c>
      <c r="AF4" s="65">
        <v>0.32550000000000001</v>
      </c>
      <c r="AG4" s="19">
        <v>43</v>
      </c>
      <c r="AH4" s="58"/>
      <c r="AI4" s="7"/>
      <c r="AJ4" s="7"/>
      <c r="AK4" s="7"/>
      <c r="AM4" s="12">
        <v>7</v>
      </c>
      <c r="AN4" s="12">
        <v>0</v>
      </c>
      <c r="AO4" s="13">
        <v>0</v>
      </c>
      <c r="AP4" s="12">
        <v>3</v>
      </c>
      <c r="AQ4" s="12">
        <v>5</v>
      </c>
      <c r="AR4" s="66">
        <v>0.1724</v>
      </c>
      <c r="AS4" s="19">
        <v>29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2020</v>
      </c>
      <c r="Y5" s="12" t="s">
        <v>30</v>
      </c>
      <c r="Z5" s="1" t="s">
        <v>24</v>
      </c>
      <c r="AA5" s="12">
        <v>8</v>
      </c>
      <c r="AB5" s="12">
        <v>0</v>
      </c>
      <c r="AC5" s="12">
        <v>3</v>
      </c>
      <c r="AD5" s="12">
        <v>3</v>
      </c>
      <c r="AE5" s="12">
        <v>27</v>
      </c>
      <c r="AF5" s="32">
        <v>0.48209999999999997</v>
      </c>
      <c r="AG5" s="19">
        <v>56</v>
      </c>
      <c r="AH5" s="58"/>
      <c r="AI5" s="7"/>
      <c r="AJ5" s="7"/>
      <c r="AK5" s="7"/>
      <c r="AL5" s="67"/>
      <c r="AM5" s="12">
        <v>2</v>
      </c>
      <c r="AN5" s="12">
        <v>0</v>
      </c>
      <c r="AO5" s="13">
        <v>0</v>
      </c>
      <c r="AP5" s="12">
        <v>1</v>
      </c>
      <c r="AQ5" s="12">
        <v>3</v>
      </c>
      <c r="AR5" s="66">
        <v>0.42899999999999999</v>
      </c>
      <c r="AS5" s="19">
        <v>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62"/>
      <c r="O6" s="63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17</v>
      </c>
      <c r="AB6" s="36">
        <f t="shared" ref="AB6:AG6" si="2">SUM(AB4:AB5)</f>
        <v>0</v>
      </c>
      <c r="AC6" s="36">
        <f t="shared" si="2"/>
        <v>3</v>
      </c>
      <c r="AD6" s="36">
        <f t="shared" si="2"/>
        <v>4</v>
      </c>
      <c r="AE6" s="36">
        <f t="shared" si="2"/>
        <v>41</v>
      </c>
      <c r="AF6" s="37">
        <f>PRODUCT(AE6/AG6)</f>
        <v>0.41414141414141414</v>
      </c>
      <c r="AG6" s="21">
        <f t="shared" si="2"/>
        <v>99</v>
      </c>
      <c r="AH6" s="18"/>
      <c r="AI6" s="29"/>
      <c r="AJ6" s="62"/>
      <c r="AK6" s="63"/>
      <c r="AL6" s="10"/>
      <c r="AM6" s="36">
        <f>SUM(AM4:AM5)</f>
        <v>9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4</v>
      </c>
      <c r="AQ6" s="36">
        <f t="shared" si="3"/>
        <v>8</v>
      </c>
      <c r="AR6" s="37">
        <f>PRODUCT(AQ6/AS6)</f>
        <v>0.22222222222222221</v>
      </c>
      <c r="AS6" s="39">
        <f>SUM(AS4:AS5)</f>
        <v>36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23</v>
      </c>
      <c r="O8" s="7" t="s">
        <v>19</v>
      </c>
      <c r="Q8" s="17"/>
      <c r="R8" s="17" t="s">
        <v>10</v>
      </c>
      <c r="S8" s="17"/>
      <c r="T8" s="16" t="s">
        <v>28</v>
      </c>
      <c r="U8" s="10"/>
      <c r="V8" s="41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52" t="s">
        <v>25</v>
      </c>
      <c r="U9" s="16"/>
      <c r="V9" s="17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10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5">
        <f>PRODUCT(AA6+AM6)</f>
        <v>26</v>
      </c>
      <c r="F11" s="45">
        <f>PRODUCT(AB6+AN6)</f>
        <v>0</v>
      </c>
      <c r="G11" s="45">
        <f>PRODUCT(AC6+AO6)</f>
        <v>3</v>
      </c>
      <c r="H11" s="45">
        <f>PRODUCT(AD6+AP6)</f>
        <v>8</v>
      </c>
      <c r="I11" s="45">
        <f>PRODUCT(AE6+AQ6)</f>
        <v>49</v>
      </c>
      <c r="J11" s="57">
        <f>PRODUCT(I11/K11)</f>
        <v>0.36296296296296299</v>
      </c>
      <c r="K11" s="10">
        <f>PRODUCT(AG6+AS6)</f>
        <v>135</v>
      </c>
      <c r="L11" s="51">
        <f>PRODUCT((F11+G11)/E11)</f>
        <v>0.11538461538461539</v>
      </c>
      <c r="M11" s="51">
        <f>PRODUCT(H11/E11)</f>
        <v>0.30769230769230771</v>
      </c>
      <c r="N11" s="51">
        <f>PRODUCT((F11+G11+H11)/E11)</f>
        <v>0.42307692307692307</v>
      </c>
      <c r="O11" s="51">
        <f>PRODUCT(I11/E11)</f>
        <v>1.8846153846153846</v>
      </c>
      <c r="Q11" s="17"/>
      <c r="R11" s="17"/>
      <c r="S11" s="16"/>
      <c r="T11" s="10"/>
      <c r="U11" s="10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26</v>
      </c>
      <c r="F12" s="45">
        <f t="shared" ref="F12:I12" si="4">SUM(F9:F11)</f>
        <v>0</v>
      </c>
      <c r="G12" s="45">
        <f t="shared" si="4"/>
        <v>3</v>
      </c>
      <c r="H12" s="45">
        <f t="shared" si="4"/>
        <v>8</v>
      </c>
      <c r="I12" s="45">
        <f t="shared" si="4"/>
        <v>49</v>
      </c>
      <c r="J12" s="57">
        <f>PRODUCT(I12/K12)</f>
        <v>0.36296296296296299</v>
      </c>
      <c r="K12" s="16">
        <f>SUM(K9:K11)</f>
        <v>135</v>
      </c>
      <c r="L12" s="51">
        <f>PRODUCT((F12+G12)/E12)</f>
        <v>0.11538461538461539</v>
      </c>
      <c r="M12" s="51">
        <f>PRODUCT(H12/E12)</f>
        <v>0.30769230769230771</v>
      </c>
      <c r="N12" s="51">
        <f>PRODUCT((F12+G12+H12)/E12)</f>
        <v>0.42307692307692307</v>
      </c>
      <c r="O12" s="51">
        <f>PRODUCT(I12/E12)</f>
        <v>1.8846153846153846</v>
      </c>
      <c r="Q12" s="10"/>
      <c r="R12" s="10"/>
      <c r="S12" s="10"/>
      <c r="T12" s="10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2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2020-09-03T14:07:04Z</dcterms:modified>
</cp:coreProperties>
</file>