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7" i="2" l="1"/>
  <c r="J11" i="2"/>
  <c r="O11" i="2"/>
  <c r="N11" i="2"/>
  <c r="M11" i="2"/>
  <c r="L11" i="2"/>
  <c r="K13" i="2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K12" i="2" l="1"/>
  <c r="J12" i="2" s="1"/>
  <c r="F12" i="2"/>
  <c r="H12" i="2"/>
  <c r="H13" i="2" s="1"/>
  <c r="M13" i="2" s="1"/>
  <c r="F13" i="2"/>
  <c r="J13" i="2"/>
  <c r="O13" i="2"/>
  <c r="O12" i="2"/>
  <c r="L13" i="2"/>
  <c r="L12" i="2"/>
  <c r="AF7" i="2"/>
  <c r="M12" i="2" l="1"/>
  <c r="N13" i="2"/>
  <c r="N12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<sst xmlns="http://schemas.openxmlformats.org/spreadsheetml/2006/main" count="72" uniqueCount="32">
  <si>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</si>
  <si>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</si>
  <si>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</si>
  <si>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</si>
  <si>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</si>
  <si>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</si>
  <si>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</si>
  <si>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</si>
  <si>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</si>
  <si>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</si>
  <si>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</si>
  <si>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</si>
  <si>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</si>
  <si>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</si>
  <si>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</si>
  <si>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KoU = Koskenkorvan Urheilijat  (1945)</t>
  </si>
  <si>
    <t>10.</t>
  </si>
  <si>
    <t>VM</t>
  </si>
  <si>
    <t>Sami Y Kuusisto</t>
  </si>
  <si>
    <t>KoU  2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</si>
  <si>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</si>
  <si>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</si>
  <si>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</si>
  <si>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</si>
  <si>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</si>
  <si>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</si>
  <si>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</si>
  <si>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</si>
  <si>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</si>
  <si>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</si>
  <si>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</si>
  <si>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25.3.1980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</si>
</sst>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18</v>
      </c>
      <c r="C1" s="3"/>
      <c r="D1" s="4"/>
      <c r="E1" s="5" t="s">
        <v>31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21</v>
      </c>
      <c r="M2" s="10"/>
      <c r="N2" s="10"/>
      <c r="O2" s="17"/>
      <c r="P2" s="15"/>
      <c r="Q2" s="18" t="s">
        <v>22</v>
      </c>
      <c r="R2" s="10"/>
      <c r="S2" s="10"/>
      <c r="T2" s="10"/>
      <c r="U2" s="16"/>
      <c r="V2" s="17"/>
      <c r="W2" s="15"/>
      <c r="X2" s="41" t="s">
        <v>23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24</v>
      </c>
      <c r="AI2" s="10"/>
      <c r="AJ2" s="10"/>
      <c r="AK2" s="17"/>
      <c r="AL2" s="15"/>
      <c r="AM2" s="18" t="s">
        <v>22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25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25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5"/>
      <c r="K4" s="22"/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2001</v>
      </c>
      <c r="Y4" s="23" t="s">
        <v>20</v>
      </c>
      <c r="Z4" s="2" t="s">
        <v>19</v>
      </c>
      <c r="AA4" s="23">
        <v>16</v>
      </c>
      <c r="AB4" s="23">
        <v>0</v>
      </c>
      <c r="AC4" s="23">
        <v>7</v>
      </c>
      <c r="AD4" s="23">
        <v>9</v>
      </c>
      <c r="AE4" s="23">
        <v>52</v>
      </c>
      <c r="AF4" s="31">
        <v>0.57140000000000002</v>
      </c>
      <c r="AG4" s="69">
        <v>91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/>
      <c r="Y5" s="24"/>
      <c r="Z5" s="2"/>
      <c r="AA5" s="23"/>
      <c r="AB5" s="23"/>
      <c r="AC5" s="23"/>
      <c r="AD5" s="37"/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2005</v>
      </c>
      <c r="C6" s="24" t="s">
        <v>16</v>
      </c>
      <c r="D6" s="2" t="s">
        <v>17</v>
      </c>
      <c r="E6" s="23">
        <v>13</v>
      </c>
      <c r="F6" s="23">
        <v>0</v>
      </c>
      <c r="G6" s="23">
        <v>16</v>
      </c>
      <c r="H6" s="37">
        <v>0</v>
      </c>
      <c r="I6" s="23">
        <v>23</v>
      </c>
      <c r="J6" s="45">
        <v>0.36507936507936506</v>
      </c>
      <c r="K6" s="22">
        <v>63</v>
      </c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4"/>
      <c r="Z6" s="2"/>
      <c r="AA6" s="23"/>
      <c r="AB6" s="23"/>
      <c r="AC6" s="23"/>
      <c r="AD6" s="37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ht="14.25" x14ac:dyDescent="0.2">
      <c r="A7" s="26"/>
      <c r="B7" s="49" t="s">
        <v>26</v>
      </c>
      <c r="C7" s="50"/>
      <c r="D7" s="51"/>
      <c r="E7" s="52">
        <f>SUM(E4:E6)</f>
        <v>13</v>
      </c>
      <c r="F7" s="52">
        <f>SUM(F4:F6)</f>
        <v>0</v>
      </c>
      <c r="G7" s="52">
        <f>SUM(G4:G6)</f>
        <v>16</v>
      </c>
      <c r="H7" s="52">
        <f>SUM(H4:H6)</f>
        <v>0</v>
      </c>
      <c r="I7" s="52">
        <f>SUM(I4:I6)</f>
        <v>23</v>
      </c>
      <c r="J7" s="53">
        <f>PRODUCT(I7/K7)</f>
        <v>0.36507936507936506</v>
      </c>
      <c r="K7" s="38">
        <f>SUM(K4:K6)</f>
        <v>63</v>
      </c>
      <c r="L7" s="18"/>
      <c r="M7" s="16"/>
      <c r="N7" s="54"/>
      <c r="O7" s="55"/>
      <c r="P7" s="19"/>
      <c r="Q7" s="52">
        <f>SUM(Q4:Q6)</f>
        <v>0</v>
      </c>
      <c r="R7" s="52">
        <f>SUM(R4:R6)</f>
        <v>0</v>
      </c>
      <c r="S7" s="52">
        <f>SUM(S4:S6)</f>
        <v>0</v>
      </c>
      <c r="T7" s="52">
        <f>SUM(T4:T6)</f>
        <v>0</v>
      </c>
      <c r="U7" s="52">
        <f>SUM(U4:U6)</f>
        <v>0</v>
      </c>
      <c r="V7" s="25">
        <v>0</v>
      </c>
      <c r="W7" s="38">
        <f>SUM(W4:W6)</f>
        <v>0</v>
      </c>
      <c r="X7" s="12" t="s">
        <v>26</v>
      </c>
      <c r="Y7" s="13"/>
      <c r="Z7" s="11"/>
      <c r="AA7" s="52">
        <f>SUM(AA4:AA6)</f>
        <v>16</v>
      </c>
      <c r="AB7" s="52">
        <f>SUM(AB4:AB6)</f>
        <v>0</v>
      </c>
      <c r="AC7" s="52">
        <f>SUM(AC4:AC6)</f>
        <v>7</v>
      </c>
      <c r="AD7" s="52">
        <f>SUM(AD4:AD6)</f>
        <v>9</v>
      </c>
      <c r="AE7" s="52">
        <f>SUM(AE4:AE6)</f>
        <v>52</v>
      </c>
      <c r="AF7" s="53">
        <f>PRODUCT(AE7/AG7)</f>
        <v>0.5714285714285714</v>
      </c>
      <c r="AG7" s="38">
        <f>SUM(AG4:AG6)</f>
        <v>91</v>
      </c>
      <c r="AH7" s="18"/>
      <c r="AI7" s="16"/>
      <c r="AJ7" s="54"/>
      <c r="AK7" s="55"/>
      <c r="AL7" s="19"/>
      <c r="AM7" s="52">
        <f>SUM(AM4:AM6)</f>
        <v>0</v>
      </c>
      <c r="AN7" s="52">
        <f>SUM(AN4:AN6)</f>
        <v>0</v>
      </c>
      <c r="AO7" s="52">
        <f>SUM(AO4:AO6)</f>
        <v>0</v>
      </c>
      <c r="AP7" s="52">
        <f>SUM(AP4:AP6)</f>
        <v>0</v>
      </c>
      <c r="AQ7" s="52">
        <f>SUM(AQ4:AQ6)</f>
        <v>0</v>
      </c>
      <c r="AR7" s="53">
        <v>0</v>
      </c>
      <c r="AS7" s="44">
        <f>SUM(AS4:AS6)</f>
        <v>0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6"/>
      <c r="C8" s="26"/>
      <c r="D8" s="26"/>
      <c r="E8" s="26"/>
      <c r="F8" s="26"/>
      <c r="G8" s="26"/>
      <c r="H8" s="26"/>
      <c r="I8" s="26"/>
      <c r="J8" s="27"/>
      <c r="K8" s="22"/>
      <c r="L8" s="19"/>
      <c r="M8" s="19"/>
      <c r="N8" s="19"/>
      <c r="O8" s="19"/>
      <c r="P8" s="26"/>
      <c r="Q8" s="26"/>
      <c r="R8" s="28"/>
      <c r="S8" s="26"/>
      <c r="T8" s="26"/>
      <c r="U8" s="19"/>
      <c r="V8" s="19"/>
      <c r="W8" s="22"/>
      <c r="X8" s="26"/>
      <c r="Y8" s="26"/>
      <c r="Z8" s="26"/>
      <c r="AA8" s="26"/>
      <c r="AB8" s="26"/>
      <c r="AC8" s="26"/>
      <c r="AD8" s="26"/>
      <c r="AE8" s="26"/>
      <c r="AF8" s="27"/>
      <c r="AG8" s="22"/>
      <c r="AH8" s="19"/>
      <c r="AI8" s="19"/>
      <c r="AJ8" s="19"/>
      <c r="AK8" s="19"/>
      <c r="AL8" s="26"/>
      <c r="AM8" s="26"/>
      <c r="AN8" s="28"/>
      <c r="AO8" s="26"/>
      <c r="AP8" s="26"/>
      <c r="AQ8" s="19"/>
      <c r="AR8" s="19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56" t="s">
        <v>27</v>
      </c>
      <c r="C9" s="57"/>
      <c r="D9" s="58"/>
      <c r="E9" s="11" t="s">
        <v>2</v>
      </c>
      <c r="F9" s="14" t="s">
        <v>6</v>
      </c>
      <c r="G9" s="11" t="s">
        <v>4</v>
      </c>
      <c r="H9" s="14" t="s">
        <v>5</v>
      </c>
      <c r="I9" s="14" t="s">
        <v>8</v>
      </c>
      <c r="J9" s="14" t="s">
        <v>9</v>
      </c>
      <c r="K9" s="19"/>
      <c r="L9" s="14" t="s">
        <v>10</v>
      </c>
      <c r="M9" s="14" t="s">
        <v>11</v>
      </c>
      <c r="N9" s="14" t="s">
        <v>28</v>
      </c>
      <c r="O9" s="14" t="s">
        <v>29</v>
      </c>
      <c r="Q9" s="28"/>
      <c r="R9" s="28" t="s">
        <v>12</v>
      </c>
      <c r="S9" s="28"/>
      <c r="T9" s="26" t="s">
        <v>15</v>
      </c>
      <c r="U9" s="19"/>
      <c r="V9" s="22"/>
      <c r="W9" s="22"/>
      <c r="X9" s="59"/>
      <c r="Y9" s="59"/>
      <c r="Z9" s="59"/>
      <c r="AA9" s="59"/>
      <c r="AB9" s="59"/>
      <c r="AC9" s="28"/>
      <c r="AD9" s="28"/>
      <c r="AE9" s="28"/>
      <c r="AF9" s="26"/>
      <c r="AG9" s="26"/>
      <c r="AH9" s="26"/>
      <c r="AI9" s="26"/>
      <c r="AJ9" s="26"/>
      <c r="AK9" s="26"/>
      <c r="AM9" s="22"/>
      <c r="AN9" s="59"/>
      <c r="AO9" s="59"/>
      <c r="AP9" s="59"/>
      <c r="AQ9" s="59"/>
      <c r="AR9" s="59"/>
      <c r="AS9" s="5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9" t="s">
        <v>30</v>
      </c>
      <c r="C10" s="8"/>
      <c r="D10" s="30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6">
        <v>0</v>
      </c>
      <c r="L10" s="62">
        <v>0</v>
      </c>
      <c r="M10" s="62">
        <v>0</v>
      </c>
      <c r="N10" s="62">
        <v>0</v>
      </c>
      <c r="O10" s="62">
        <v>0</v>
      </c>
      <c r="Q10" s="28"/>
      <c r="R10" s="28"/>
      <c r="S10" s="28"/>
      <c r="T10" s="26" t="s">
        <v>14</v>
      </c>
      <c r="U10" s="26"/>
      <c r="V10" s="26"/>
      <c r="W10" s="26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6"/>
      <c r="AL10" s="26"/>
      <c r="AM10" s="26"/>
      <c r="AN10" s="28"/>
      <c r="AO10" s="28"/>
      <c r="AP10" s="28"/>
      <c r="AQ10" s="28"/>
      <c r="AR10" s="28"/>
      <c r="AS10" s="28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63" t="s">
        <v>13</v>
      </c>
      <c r="C11" s="64"/>
      <c r="D11" s="65"/>
      <c r="E11" s="60">
        <f>PRODUCT(E7+Q7)</f>
        <v>13</v>
      </c>
      <c r="F11" s="60">
        <f>PRODUCT(F7+R7)</f>
        <v>0</v>
      </c>
      <c r="G11" s="60">
        <f>PRODUCT(G7+S7)</f>
        <v>16</v>
      </c>
      <c r="H11" s="60">
        <f>PRODUCT(H7+T7)</f>
        <v>0</v>
      </c>
      <c r="I11" s="60">
        <f>PRODUCT(I7+U7)</f>
        <v>23</v>
      </c>
      <c r="J11" s="61">
        <f>PRODUCT(I11/K11)</f>
        <v>0.36507936507936506</v>
      </c>
      <c r="K11" s="26">
        <f>PRODUCT(K7+W7)</f>
        <v>63</v>
      </c>
      <c r="L11" s="62">
        <f>PRODUCT((F11+G11)/E11)</f>
        <v>1.2307692307692308</v>
      </c>
      <c r="M11" s="62">
        <f>PRODUCT(H11/E11)</f>
        <v>0</v>
      </c>
      <c r="N11" s="62">
        <f>PRODUCT((F11+G11+H11)/E11)</f>
        <v>1.2307692307692308</v>
      </c>
      <c r="O11" s="62">
        <f>PRODUCT(I11/E11)</f>
        <v>1.7692307692307692</v>
      </c>
      <c r="Q11" s="28"/>
      <c r="R11" s="28"/>
      <c r="S11" s="28"/>
      <c r="T11" s="26"/>
      <c r="U11" s="26"/>
      <c r="V11" s="26"/>
      <c r="W11" s="26"/>
      <c r="X11" s="26"/>
      <c r="Y11" s="26"/>
      <c r="Z11" s="26"/>
      <c r="AA11" s="26"/>
      <c r="AB11" s="26"/>
      <c r="AC11" s="28"/>
      <c r="AD11" s="28"/>
      <c r="AE11" s="28"/>
      <c r="AF11" s="28"/>
      <c r="AG11" s="28"/>
      <c r="AH11" s="28"/>
      <c r="AI11" s="28"/>
      <c r="AJ11" s="28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1" t="s">
        <v>23</v>
      </c>
      <c r="C12" s="20"/>
      <c r="D12" s="32"/>
      <c r="E12" s="60">
        <f>PRODUCT(AA7+AM7)</f>
        <v>16</v>
      </c>
      <c r="F12" s="60">
        <f>PRODUCT(AB7+AN7)</f>
        <v>0</v>
      </c>
      <c r="G12" s="60">
        <f>PRODUCT(AC7+AO7)</f>
        <v>7</v>
      </c>
      <c r="H12" s="60">
        <f>PRODUCT(AD7+AP7)</f>
        <v>9</v>
      </c>
      <c r="I12" s="60">
        <f>PRODUCT(AE7+AQ7)</f>
        <v>52</v>
      </c>
      <c r="J12" s="61">
        <f>PRODUCT(I12/K12)</f>
        <v>0.5714285714285714</v>
      </c>
      <c r="K12" s="19">
        <f>PRODUCT(AG7+AS7)</f>
        <v>91</v>
      </c>
      <c r="L12" s="62">
        <f>PRODUCT((F12+G12)/E12)</f>
        <v>0.4375</v>
      </c>
      <c r="M12" s="62">
        <f>PRODUCT(H12/E12)</f>
        <v>0.5625</v>
      </c>
      <c r="N12" s="62">
        <f>PRODUCT((F12+G12+H12)/E12)</f>
        <v>1</v>
      </c>
      <c r="O12" s="62">
        <f>PRODUCT(I12/E12)</f>
        <v>3.25</v>
      </c>
      <c r="Q12" s="28"/>
      <c r="R12" s="28"/>
      <c r="S12" s="26"/>
      <c r="T12" s="19"/>
      <c r="U12" s="19"/>
      <c r="V12" s="19"/>
      <c r="W12" s="26"/>
      <c r="X12" s="26"/>
      <c r="Y12" s="26"/>
      <c r="Z12" s="26"/>
      <c r="AA12" s="26"/>
      <c r="AB12" s="26"/>
      <c r="AC12" s="28"/>
      <c r="AD12" s="28"/>
      <c r="AE12" s="28"/>
      <c r="AF12" s="28"/>
      <c r="AG12" s="28"/>
      <c r="AH12" s="28"/>
      <c r="AI12" s="28"/>
      <c r="AJ12" s="28"/>
      <c r="AK12" s="26"/>
      <c r="AL12" s="19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66" t="s">
        <v>26</v>
      </c>
      <c r="C13" s="67"/>
      <c r="D13" s="68"/>
      <c r="E13" s="60">
        <f>SUM(E10:E12)</f>
        <v>29</v>
      </c>
      <c r="F13" s="60">
        <f t="shared" ref="F13:I13" si="0">SUM(F10:F12)</f>
        <v>0</v>
      </c>
      <c r="G13" s="60">
        <f t="shared" si="0"/>
        <v>23</v>
      </c>
      <c r="H13" s="60">
        <f t="shared" si="0"/>
        <v>9</v>
      </c>
      <c r="I13" s="60">
        <f t="shared" si="0"/>
        <v>75</v>
      </c>
      <c r="J13" s="61">
        <f>PRODUCT(I13/K13)</f>
        <v>0.48701298701298701</v>
      </c>
      <c r="K13" s="26">
        <f>SUM(K10:K12)</f>
        <v>154</v>
      </c>
      <c r="L13" s="62">
        <f>PRODUCT((F13+G13)/E13)</f>
        <v>0.7931034482758621</v>
      </c>
      <c r="M13" s="62">
        <f>PRODUCT(H13/E13)</f>
        <v>0.31034482758620691</v>
      </c>
      <c r="N13" s="62">
        <f>PRODUCT((F13+G13+H13)/E13)</f>
        <v>1.103448275862069</v>
      </c>
      <c r="O13" s="62">
        <f>PRODUCT(I13/E13)</f>
        <v>2.5862068965517242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8"/>
      <c r="AI13" s="28"/>
      <c r="AJ13" s="28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26"/>
      <c r="C14" s="26"/>
      <c r="D14" s="26"/>
      <c r="E14" s="19"/>
      <c r="F14" s="19"/>
      <c r="G14" s="19"/>
      <c r="H14" s="19"/>
      <c r="I14" s="19"/>
      <c r="J14" s="26"/>
      <c r="K14" s="26"/>
      <c r="L14" s="19"/>
      <c r="M14" s="19"/>
      <c r="N14" s="19"/>
      <c r="O14" s="19"/>
      <c r="P14" s="26"/>
      <c r="Q14" s="26"/>
      <c r="R14" s="26"/>
      <c r="S14" s="26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8"/>
      <c r="AI14" s="28"/>
      <c r="AJ14" s="28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J52" s="26"/>
      <c r="K52" s="26"/>
      <c r="L52"/>
      <c r="M52"/>
      <c r="N52"/>
      <c r="O52"/>
      <c r="P52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8"/>
      <c r="AI52" s="28"/>
      <c r="AJ52" s="28"/>
      <c r="AK52" s="26"/>
      <c r="AL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8"/>
      <c r="AI53" s="28"/>
      <c r="AJ53" s="28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8"/>
      <c r="AI86" s="28"/>
      <c r="AJ86" s="28"/>
      <c r="AK86" s="26"/>
      <c r="AL86" s="19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8"/>
      <c r="AI87" s="28"/>
      <c r="AJ87" s="28"/>
      <c r="AK87" s="26"/>
      <c r="AL87" s="19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8"/>
      <c r="AI88" s="28"/>
      <c r="AJ88" s="28"/>
      <c r="AK88" s="26"/>
      <c r="AL88" s="19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8"/>
      <c r="AI89" s="28"/>
      <c r="AJ89" s="28"/>
      <c r="AK89" s="26"/>
      <c r="AL89" s="19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28"/>
      <c r="AI172" s="28"/>
      <c r="AJ172" s="28"/>
      <c r="AK172" s="26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28"/>
      <c r="AI173" s="28"/>
      <c r="AJ173" s="28"/>
      <c r="AK173" s="26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28"/>
      <c r="AI174" s="28"/>
      <c r="AJ174" s="28"/>
      <c r="AK174" s="26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28"/>
      <c r="AI175" s="28"/>
      <c r="AJ175" s="28"/>
      <c r="AK175" s="26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28"/>
      <c r="AI176" s="28"/>
      <c r="AJ176" s="28"/>
      <c r="AK176" s="26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28"/>
      <c r="AI177" s="28"/>
      <c r="AJ177" s="28"/>
      <c r="AK177" s="2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28"/>
      <c r="AI178" s="28"/>
      <c r="AJ178" s="28"/>
      <c r="AK178" s="19"/>
      <c r="AL178" s="19"/>
    </row>
    <row r="179" spans="12:38" x14ac:dyDescent="0.25">
      <c r="R179" s="22"/>
      <c r="S179" s="22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28"/>
      <c r="AI179" s="28"/>
      <c r="AJ179" s="28"/>
    </row>
    <row r="180" spans="12:38" x14ac:dyDescent="0.25">
      <c r="R180" s="22"/>
      <c r="S180" s="22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28"/>
      <c r="AI180" s="28"/>
      <c r="AJ180" s="28"/>
    </row>
    <row r="181" spans="12:38" x14ac:dyDescent="0.25">
      <c r="R181" s="22"/>
      <c r="S181" s="22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28"/>
      <c r="AI181" s="28"/>
      <c r="AJ181" s="28"/>
    </row>
    <row r="182" spans="12:38" x14ac:dyDescent="0.25">
      <c r="L182"/>
      <c r="M182"/>
      <c r="N182"/>
      <c r="O182"/>
      <c r="P182"/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/>
      <c r="AL182"/>
    </row>
    <row r="183" spans="12:38" x14ac:dyDescent="0.25">
      <c r="L183"/>
      <c r="M183"/>
      <c r="N183"/>
      <c r="O183"/>
      <c r="P183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2018-10-28T08:33:45Z</dcterms:modified>
</cp:coreProperties>
</file>