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2" i="1" l="1"/>
  <c r="J52" i="1"/>
  <c r="I52" i="1"/>
  <c r="H52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O17" i="4" l="1"/>
  <c r="O14" i="4"/>
  <c r="N14" i="4"/>
  <c r="M14" i="4"/>
  <c r="L14" i="4"/>
  <c r="O15" i="4"/>
  <c r="K14" i="4"/>
  <c r="K17" i="4" s="1"/>
  <c r="AS11" i="4"/>
  <c r="AQ11" i="4"/>
  <c r="AP11" i="4"/>
  <c r="AO11" i="4"/>
  <c r="AN11" i="4"/>
  <c r="AM11" i="4"/>
  <c r="AG11" i="4"/>
  <c r="K16" i="4" s="1"/>
  <c r="AE11" i="4"/>
  <c r="I16" i="4" s="1"/>
  <c r="AD11" i="4"/>
  <c r="H16" i="4" s="1"/>
  <c r="M16" i="4" s="1"/>
  <c r="AC11" i="4"/>
  <c r="G16" i="4" s="1"/>
  <c r="AB11" i="4"/>
  <c r="F16" i="4" s="1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H11" i="4"/>
  <c r="H15" i="4" s="1"/>
  <c r="G11" i="4"/>
  <c r="G15" i="4" s="1"/>
  <c r="G17" i="4" s="1"/>
  <c r="F11" i="4"/>
  <c r="F15" i="4" s="1"/>
  <c r="N15" i="4" s="1"/>
  <c r="E11" i="4"/>
  <c r="E15" i="4" s="1"/>
  <c r="E17" i="4" s="1"/>
  <c r="H17" i="4" l="1"/>
  <c r="M17" i="4" s="1"/>
  <c r="I17" i="4"/>
  <c r="O16" i="4"/>
  <c r="N16" i="4"/>
  <c r="M15" i="4"/>
  <c r="F17" i="4"/>
  <c r="L15" i="4"/>
  <c r="L16" i="4"/>
  <c r="N17" i="4" l="1"/>
  <c r="L17" i="4"/>
  <c r="AA20" i="1" l="1"/>
</calcChain>
</file>

<file path=xl/sharedStrings.xml><?xml version="1.0" encoding="utf-8"?>
<sst xmlns="http://schemas.openxmlformats.org/spreadsheetml/2006/main" count="474" uniqueCount="252">
  <si>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</si>
  <si>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</si>
  <si>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</si>
  <si>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</si>
  <si>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</si>
  <si>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</si>
  <si>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</si>
  <si>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</si>
  <si>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</si>
  <si>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</si>
  <si>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</si>
  <si>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</si>
  <si>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</si>
  <si>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</si>
  <si>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</si>
  <si>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</si>
  <si>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</si>
  <si>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</si>
  <si>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</si>
  <si>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</si>
  <si>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</si>
  <si>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</si>
  <si>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</si>
  <si>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</si>
  <si>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</si>
  <si>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</si>
  <si>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</si>
  <si>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</si>
  <si>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</si>
  <si>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</si>
  <si>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</si>
  <si>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</si>
  <si>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</si>
  <si>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</si>
  <si>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</si>
  <si>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Jukka Kuusisto</t>
  </si>
  <si>
    <t>6.</t>
  </si>
  <si>
    <t>VM</t>
  </si>
  <si>
    <t>9.</t>
  </si>
  <si>
    <t>8.</t>
  </si>
  <si>
    <t>5.</t>
  </si>
  <si>
    <t>4.</t>
  </si>
  <si>
    <t>7.</t>
  </si>
  <si>
    <t>13.</t>
  </si>
  <si>
    <t>11.</t>
  </si>
  <si>
    <t>LP</t>
  </si>
  <si>
    <t>KaMa</t>
  </si>
  <si>
    <t>05.05. 1985  VM - KPL  6-0</t>
  </si>
  <si>
    <t>3.  ottelu</t>
  </si>
  <si>
    <t>16.05. 1985  VM - NJ  6-3</t>
  </si>
  <si>
    <t>26.05. 1985  HoNsU - VM  7-6</t>
  </si>
  <si>
    <t xml:space="preserve">  23 v   2 kk 24 pv</t>
  </si>
  <si>
    <t xml:space="preserve">  23 v   3 kk   5 pv</t>
  </si>
  <si>
    <t xml:space="preserve">  23 v   3 kk 15 pv</t>
  </si>
  <si>
    <t>Manse PP</t>
  </si>
  <si>
    <t>ykköspesis</t>
  </si>
  <si>
    <t>Seurat</t>
  </si>
  <si>
    <t>LP = Loimaan Palloilijat  (1931)</t>
  </si>
  <si>
    <t>Manse PP = Mansen Pesäpallo  (1978)</t>
  </si>
  <si>
    <t>KaMa = Kankaanpään Maila  (1958)</t>
  </si>
  <si>
    <t>VM = Vaasan Maila  (1933)</t>
  </si>
  <si>
    <t>Cup</t>
  </si>
  <si>
    <t>ykkössarja</t>
  </si>
  <si>
    <t>2.</t>
  </si>
  <si>
    <t>suomensarja</t>
  </si>
  <si>
    <t>HPH</t>
  </si>
  <si>
    <t>1.</t>
  </si>
  <si>
    <t>HPH = Hämeen Pesä-Haukat, Tampere  (1995)</t>
  </si>
  <si>
    <t>11.2.1962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</si>
  <si>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</si>
  <si>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</si>
  <si>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</si>
  <si>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</si>
  <si>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</si>
  <si>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</si>
  <si>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</si>
  <si>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</si>
  <si>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</si>
  <si>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</si>
  <si>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</si>
  <si>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</si>
  <si>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</si>
  <si>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</si>
  <si>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21.08. 1988  Vaasa</t>
  </si>
  <si>
    <t xml:space="preserve">  4-3</t>
  </si>
  <si>
    <t>Länsi</t>
  </si>
  <si>
    <t>jok</t>
  </si>
  <si>
    <t>Tuomo Olli</t>
  </si>
  <si>
    <t>Ikä ensimmäisessä ottelussa</t>
  </si>
  <si>
    <t>26 v  6 kk  10 pv</t>
  </si>
  <si>
    <t>L+T</t>
  </si>
  <si>
    <t xml:space="preserve"> LIITTO - LEHDISTÖ - KORTTI</t>
  </si>
  <si>
    <t xml:space="preserve">  Tulos</t>
  </si>
  <si>
    <t xml:space="preserve">  KL-%</t>
  </si>
  <si>
    <t>Liitto</t>
  </si>
  <si>
    <t>17.06. 1988  Pihtipudas</t>
  </si>
  <si>
    <t>Tapio Ristilä</t>
  </si>
  <si>
    <t>26 v  4 kk  6 pv</t>
  </si>
  <si>
    <t xml:space="preserve"> ITÄ - LÄNSI - KORTTI</t>
  </si>
  <si>
    <t>Play off, voitot, voittoprosentti</t>
  </si>
  <si>
    <t>Arvo-ottelut</t>
  </si>
  <si>
    <t>Mitalit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</si>
  <si>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</si>
  <si>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</si>
  <si>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</si>
  <si>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</si>
  <si>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</si>
  <si>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</si>
  <si>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</si>
  <si>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</si>
  <si>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1/1</t>
  </si>
  <si>
    <t>1/3</t>
  </si>
  <si>
    <t>4-11  SMJ</t>
  </si>
  <si>
    <t>0-2  KiU</t>
  </si>
  <si>
    <t>2-0  KaMa</t>
  </si>
  <si>
    <t>0-2  IPV</t>
  </si>
  <si>
    <t>9-29  Tahko</t>
  </si>
  <si>
    <t>1-3  AA</t>
  </si>
  <si>
    <t>1/5</t>
  </si>
  <si>
    <t>0/1</t>
  </si>
  <si>
    <t>3.</t>
  </si>
  <si>
    <t>0-0-1</t>
  </si>
  <si>
    <t>10-22</t>
  </si>
  <si>
    <t>0/2</t>
  </si>
  <si>
    <t xml:space="preserve">       Runkosarja TOP-30</t>
  </si>
  <si>
    <t>24.</t>
  </si>
  <si>
    <t>20.</t>
  </si>
  <si>
    <t>30.</t>
  </si>
  <si>
    <t>25.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</si>
  <si>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</si>
  <si>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</si>
  <si>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</si>
  <si>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</si>
  <si>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</si>
  <si>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</si>
  <si>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</si>
  <si>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</si>
  <si>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</si>
  <si>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LaVe = Lappajärven Veikot  (1911)</t>
  </si>
  <si>
    <t>LaVe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</si>
  <si>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</si>
  <si>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</si>
  <si>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</si>
  <si>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</si>
  <si>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</si>
  <si>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</si>
  <si>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</si>
  <si>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</si>
  <si>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</si>
  <si>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</si>
  <si>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</si>
  <si>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</si>
  <si>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</si>
  <si>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</si>
  <si>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</si>
  <si>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</si>
  <si>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</si>
  <si>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</si>
  <si>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</si>
  <si>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</si>
  <si>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</si>
  <si>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</si>
  <si>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</si>
  <si>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</si>
  <si>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</si>
  <si>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</si>
  <si>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</si>
  <si>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110.   21.07. 1993  KaMa - LP  8-3</t>
  </si>
  <si>
    <t>31 v   5 kk 10 pv</t>
  </si>
  <si>
    <t>296.</t>
  </si>
  <si>
    <t>224.</t>
  </si>
  <si>
    <t>187.</t>
  </si>
  <si>
    <t>139.</t>
  </si>
  <si>
    <t>120.</t>
  </si>
  <si>
    <t>98.</t>
  </si>
  <si>
    <t>81.</t>
  </si>
  <si>
    <t>72.</t>
  </si>
  <si>
    <t>79.</t>
  </si>
  <si>
    <t>82.</t>
  </si>
  <si>
    <t>795.</t>
  </si>
  <si>
    <t>713.</t>
  </si>
  <si>
    <t>702.</t>
  </si>
  <si>
    <t>574.</t>
  </si>
  <si>
    <t>462.</t>
  </si>
  <si>
    <t>437.</t>
  </si>
  <si>
    <t>410.</t>
  </si>
  <si>
    <t>401.</t>
  </si>
  <si>
    <t>413.</t>
  </si>
  <si>
    <t>416.</t>
  </si>
  <si>
    <t>667.</t>
  </si>
  <si>
    <t>435.</t>
  </si>
  <si>
    <t>377.</t>
  </si>
  <si>
    <t>273.</t>
  </si>
  <si>
    <t>235.</t>
  </si>
  <si>
    <t>189.</t>
  </si>
  <si>
    <t>129.</t>
  </si>
  <si>
    <t>95.</t>
  </si>
  <si>
    <t>103.</t>
  </si>
  <si>
    <t>104.</t>
  </si>
  <si>
    <t>732.</t>
  </si>
  <si>
    <t>535.</t>
  </si>
  <si>
    <t>490.</t>
  </si>
  <si>
    <t>382.</t>
  </si>
  <si>
    <t>316.</t>
  </si>
  <si>
    <t>277.</t>
  </si>
  <si>
    <t>227.</t>
  </si>
  <si>
    <t>195.</t>
  </si>
  <si>
    <t>206.</t>
  </si>
  <si>
    <t>205.</t>
  </si>
  <si>
    <t>720.</t>
  </si>
  <si>
    <t>561.</t>
  </si>
  <si>
    <t>444.</t>
  </si>
  <si>
    <t>343.</t>
  </si>
  <si>
    <t>291.</t>
  </si>
  <si>
    <t>225.</t>
  </si>
  <si>
    <t>170.</t>
  </si>
  <si>
    <t>128.</t>
  </si>
  <si>
    <t>111.</t>
  </si>
  <si>
    <t>102.</t>
  </si>
  <si>
    <t>127.</t>
  </si>
  <si>
    <t>142.</t>
  </si>
  <si>
    <t>146.</t>
  </si>
  <si>
    <t>152.</t>
  </si>
  <si>
    <t>162.</t>
  </si>
  <si>
    <t>165.</t>
  </si>
  <si>
    <t>67.</t>
  </si>
  <si>
    <t>77.</t>
  </si>
  <si>
    <t>86.</t>
  </si>
  <si>
    <t>84.</t>
  </si>
  <si>
    <t>92.</t>
  </si>
  <si>
    <t>106.</t>
  </si>
  <si>
    <t>112.</t>
  </si>
  <si>
    <t>119.</t>
  </si>
  <si>
    <t>118.</t>
  </si>
  <si>
    <t>151.</t>
  </si>
  <si>
    <t>144.</t>
  </si>
  <si>
    <t>83.</t>
  </si>
  <si>
    <t>96.</t>
  </si>
  <si>
    <t>100.</t>
  </si>
  <si>
    <t>108.</t>
  </si>
  <si>
    <t>113.</t>
  </si>
  <si>
    <t>149.</t>
  </si>
  <si>
    <t>155.</t>
  </si>
  <si>
    <t>122.</t>
  </si>
  <si>
    <t>126.</t>
  </si>
  <si>
    <t>130.</t>
  </si>
  <si>
    <t>131.</t>
  </si>
  <si>
    <t xml:space="preserve"> KATSOJIA YLI 5000</t>
  </si>
  <si>
    <t>16.   02.05. 1993  SoJy - LP  12-6</t>
  </si>
  <si>
    <t>20.   16.08. 1987  SMJ - VM  6-1,  pve 2/2</t>
  </si>
  <si>
    <t>57.   13.08. 1987  VM - SMJ  3-5,  pve 1/2</t>
  </si>
  <si>
    <t>64.   12.06. 1988  VM - SMJ  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</si>
</sst>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165" fontId="4" fillId="7" borderId="1" xfId="0" applyNumberFormat="1" applyFont="1" applyFill="1" applyBorder="1" applyAlignment="1">
      <alignment horizontal="center"/>
    </xf>
    <xf numFmtId="165" fontId="4" fillId="5" borderId="1" xfId="2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4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7" fillId="3" borderId="7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2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/>
    <xf numFmtId="0" fontId="4" fillId="2" borderId="9" xfId="0" applyFont="1" applyFill="1" applyBorder="1" applyAlignment="1"/>
    <xf numFmtId="0" fontId="4" fillId="8" borderId="1" xfId="0" applyNumberFormat="1" applyFont="1" applyFill="1" applyBorder="1" applyAlignment="1">
      <alignment horizontal="center"/>
    </xf>
    <xf numFmtId="0" fontId="9" fillId="5" borderId="2" xfId="0" applyFont="1" applyFill="1" applyBorder="1"/>
    <xf numFmtId="0" fontId="9" fillId="5" borderId="2" xfId="0" applyFont="1" applyFill="1" applyBorder="1" applyAlignment="1">
      <alignment vertical="top"/>
    </xf>
    <xf numFmtId="0" fontId="1" fillId="2" borderId="0" xfId="0" applyFont="1" applyFill="1"/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165" fontId="4" fillId="3" borderId="4" xfId="2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2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4" borderId="1" xfId="2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2" borderId="0" xfId="0" applyFont="1" applyFill="1" applyBorder="1" applyAlignment="1">
      <alignment horizontal="center"/>
    </xf>
    <xf numFmtId="0" fontId="3" fillId="4" borderId="6" xfId="0" applyFont="1" applyFill="1" applyBorder="1"/>
    <xf numFmtId="0" fontId="4" fillId="4" borderId="0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/>
    <xf numFmtId="0" fontId="3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9" xfId="0" applyFont="1" applyFill="1" applyBorder="1"/>
    <xf numFmtId="0" fontId="3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49" fontId="4" fillId="4" borderId="0" xfId="0" applyNumberFormat="1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8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4" borderId="11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0"/>
  <sheetViews>
    <sheetView tabSelected="1" zoomScale="83" zoomScaleNormal="83" workbookViewId="0"/>
  </sheetViews>
  <sheetFormatPr defaultRowHeight="15" customHeight="1" x14ac:dyDescent="0.25"/>
  <cols>
    <col min="1" max="1" width="0.7109375" style="82" customWidth="1"/>
    <col min="2" max="2" width="6.7109375" style="72" customWidth="1"/>
    <col min="3" max="3" width="6.7109375" style="71" customWidth="1"/>
    <col min="4" max="4" width="10.7109375" style="72" customWidth="1"/>
    <col min="5" max="6" width="5.7109375" style="71" customWidth="1"/>
    <col min="7" max="7" width="5.28515625" style="71" customWidth="1"/>
    <col min="8" max="12" width="5.7109375" style="71" customWidth="1"/>
    <col min="13" max="13" width="6" style="71" customWidth="1"/>
    <col min="14" max="14" width="10.140625" style="7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71" customWidth="1"/>
    <col min="26" max="26" width="9.28515625" style="71" customWidth="1"/>
    <col min="27" max="27" width="0.7109375" style="71" customWidth="1"/>
    <col min="28" max="31" width="6.7109375" style="71" customWidth="1"/>
    <col min="32" max="32" width="0.7109375" style="71" customWidth="1"/>
    <col min="33" max="33" width="13.140625" style="71" customWidth="1"/>
    <col min="34" max="34" width="13" style="71" customWidth="1"/>
    <col min="35" max="35" width="12.85546875" style="71" customWidth="1"/>
    <col min="36" max="36" width="12.7109375" style="71" customWidth="1"/>
    <col min="37" max="37" width="0.7109375" style="71" customWidth="1"/>
    <col min="38" max="40" width="6.7109375" style="71" customWidth="1"/>
    <col min="41" max="43" width="4.7109375" style="71" customWidth="1"/>
    <col min="44" max="44" width="41.28515625" style="82" customWidth="1"/>
    <col min="45" max="16384" width="9.140625" style="82"/>
  </cols>
  <sheetData>
    <row r="1" spans="1:46" ht="17.25" customHeight="1" x14ac:dyDescent="0.25">
      <c r="A1" s="128"/>
      <c r="B1" s="2" t="s">
        <v>35</v>
      </c>
      <c r="C1" s="3"/>
      <c r="D1" s="4"/>
      <c r="E1" s="5" t="s">
        <v>68</v>
      </c>
      <c r="F1" s="6"/>
      <c r="G1" s="6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3"/>
      <c r="V1" s="3"/>
      <c r="W1" s="7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1"/>
      <c r="AS1" s="51"/>
      <c r="AT1" s="51"/>
    </row>
    <row r="2" spans="1:46" s="131" customFormat="1" ht="15" customHeight="1" x14ac:dyDescent="0.25">
      <c r="A2" s="12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124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129</v>
      </c>
      <c r="AC2" s="20"/>
      <c r="AD2" s="14"/>
      <c r="AE2" s="21"/>
      <c r="AF2" s="19"/>
      <c r="AG2" s="22" t="s">
        <v>99</v>
      </c>
      <c r="AH2" s="14"/>
      <c r="AI2" s="14"/>
      <c r="AJ2" s="15"/>
      <c r="AK2" s="19"/>
      <c r="AL2" s="22" t="s">
        <v>100</v>
      </c>
      <c r="AM2" s="20"/>
      <c r="AN2" s="14"/>
      <c r="AO2" s="130"/>
      <c r="AP2" s="14" t="s">
        <v>101</v>
      </c>
      <c r="AQ2" s="15"/>
      <c r="AR2" s="51"/>
      <c r="AS2" s="51"/>
      <c r="AT2" s="51"/>
    </row>
    <row r="3" spans="1:46" s="131" customFormat="1" ht="15" customHeight="1" x14ac:dyDescent="0.25">
      <c r="A3" s="12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90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90</v>
      </c>
      <c r="AE3" s="18" t="s">
        <v>17</v>
      </c>
      <c r="AF3" s="24"/>
      <c r="AG3" s="18" t="s">
        <v>102</v>
      </c>
      <c r="AH3" s="18" t="s">
        <v>103</v>
      </c>
      <c r="AI3" s="15" t="s">
        <v>104</v>
      </c>
      <c r="AJ3" s="18" t="s">
        <v>105</v>
      </c>
      <c r="AK3" s="24"/>
      <c r="AL3" s="18" t="s">
        <v>23</v>
      </c>
      <c r="AM3" s="18" t="s">
        <v>24</v>
      </c>
      <c r="AN3" s="15" t="s">
        <v>61</v>
      </c>
      <c r="AO3" s="15" t="s">
        <v>32</v>
      </c>
      <c r="AP3" s="17" t="s">
        <v>33</v>
      </c>
      <c r="AQ3" s="18" t="s">
        <v>34</v>
      </c>
      <c r="AR3" s="51"/>
      <c r="AS3" s="51"/>
      <c r="AT3" s="51"/>
    </row>
    <row r="4" spans="1:46" s="131" customFormat="1" ht="15" customHeight="1" x14ac:dyDescent="0.25">
      <c r="A4" s="129"/>
      <c r="B4" s="38">
        <v>1983</v>
      </c>
      <c r="C4" s="38" t="s">
        <v>40</v>
      </c>
      <c r="D4" s="39" t="s">
        <v>139</v>
      </c>
      <c r="E4" s="38"/>
      <c r="F4" s="40" t="s">
        <v>64</v>
      </c>
      <c r="G4" s="38"/>
      <c r="H4" s="38"/>
      <c r="I4" s="38"/>
      <c r="J4" s="38"/>
      <c r="K4" s="38"/>
      <c r="L4" s="38"/>
      <c r="M4" s="38"/>
      <c r="N4" s="41"/>
      <c r="O4" s="24"/>
      <c r="P4" s="18"/>
      <c r="Q4" s="18"/>
      <c r="R4" s="18"/>
      <c r="S4" s="18"/>
      <c r="T4" s="24"/>
      <c r="U4" s="32"/>
      <c r="V4" s="32"/>
      <c r="W4" s="33"/>
      <c r="X4" s="32"/>
      <c r="Y4" s="32"/>
      <c r="Z4" s="132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32"/>
      <c r="AM4" s="32"/>
      <c r="AN4" s="32"/>
      <c r="AO4" s="33"/>
      <c r="AP4" s="33"/>
      <c r="AQ4" s="32"/>
      <c r="AR4" s="51"/>
      <c r="AS4" s="51"/>
      <c r="AT4" s="51"/>
    </row>
    <row r="5" spans="1:46" s="131" customFormat="1" ht="15" customHeight="1" x14ac:dyDescent="0.25">
      <c r="A5" s="129"/>
      <c r="B5" s="25">
        <v>1984</v>
      </c>
      <c r="C5" s="25" t="s">
        <v>63</v>
      </c>
      <c r="D5" s="26" t="s">
        <v>37</v>
      </c>
      <c r="E5" s="25"/>
      <c r="F5" s="27" t="s">
        <v>62</v>
      </c>
      <c r="G5" s="28"/>
      <c r="H5" s="29"/>
      <c r="I5" s="25"/>
      <c r="J5" s="25"/>
      <c r="K5" s="25"/>
      <c r="L5" s="25"/>
      <c r="M5" s="25"/>
      <c r="N5" s="30"/>
      <c r="O5" s="24"/>
      <c r="P5" s="18"/>
      <c r="Q5" s="18"/>
      <c r="R5" s="18"/>
      <c r="S5" s="18"/>
      <c r="T5" s="24"/>
      <c r="U5" s="32"/>
      <c r="V5" s="32"/>
      <c r="W5" s="33"/>
      <c r="X5" s="32"/>
      <c r="Y5" s="32"/>
      <c r="Z5" s="132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32"/>
      <c r="AM5" s="32"/>
      <c r="AN5" s="32">
        <v>1</v>
      </c>
      <c r="AO5" s="33"/>
      <c r="AP5" s="33"/>
      <c r="AQ5" s="32"/>
      <c r="AR5" s="51"/>
      <c r="AS5" s="51"/>
      <c r="AT5" s="51"/>
    </row>
    <row r="6" spans="1:46" s="131" customFormat="1" ht="15" customHeight="1" x14ac:dyDescent="0.25">
      <c r="A6" s="129"/>
      <c r="B6" s="32">
        <v>1985</v>
      </c>
      <c r="C6" s="32" t="s">
        <v>36</v>
      </c>
      <c r="D6" s="34" t="s">
        <v>37</v>
      </c>
      <c r="E6" s="32">
        <v>22</v>
      </c>
      <c r="F6" s="32">
        <v>0</v>
      </c>
      <c r="G6" s="32">
        <v>6</v>
      </c>
      <c r="H6" s="32">
        <v>13</v>
      </c>
      <c r="I6" s="32">
        <v>52</v>
      </c>
      <c r="J6" s="32">
        <v>14</v>
      </c>
      <c r="K6" s="32">
        <v>14</v>
      </c>
      <c r="L6" s="32">
        <v>18</v>
      </c>
      <c r="M6" s="32">
        <v>6</v>
      </c>
      <c r="N6" s="35">
        <v>0.36699999999999999</v>
      </c>
      <c r="O6" s="24"/>
      <c r="P6" s="18"/>
      <c r="Q6" s="18"/>
      <c r="R6" s="18"/>
      <c r="S6" s="18"/>
      <c r="T6" s="24"/>
      <c r="U6" s="32"/>
      <c r="V6" s="32"/>
      <c r="W6" s="33"/>
      <c r="X6" s="32"/>
      <c r="Y6" s="32"/>
      <c r="Z6" s="132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32"/>
      <c r="AM6" s="32"/>
      <c r="AN6" s="32"/>
      <c r="AO6" s="33"/>
      <c r="AP6" s="33"/>
      <c r="AQ6" s="32"/>
      <c r="AR6" s="51"/>
      <c r="AS6" s="51"/>
      <c r="AT6" s="51"/>
    </row>
    <row r="7" spans="1:46" s="131" customFormat="1" ht="15" customHeight="1" x14ac:dyDescent="0.25">
      <c r="A7" s="129"/>
      <c r="B7" s="32">
        <v>1986</v>
      </c>
      <c r="C7" s="32" t="s">
        <v>38</v>
      </c>
      <c r="D7" s="34" t="s">
        <v>37</v>
      </c>
      <c r="E7" s="32">
        <v>21</v>
      </c>
      <c r="F7" s="32">
        <v>0</v>
      </c>
      <c r="G7" s="32">
        <v>4</v>
      </c>
      <c r="H7" s="32">
        <v>23</v>
      </c>
      <c r="I7" s="32">
        <v>68</v>
      </c>
      <c r="J7" s="32">
        <v>24</v>
      </c>
      <c r="K7" s="32">
        <v>28</v>
      </c>
      <c r="L7" s="32">
        <v>12</v>
      </c>
      <c r="M7" s="32">
        <v>4</v>
      </c>
      <c r="N7" s="35">
        <v>0.54800000000000004</v>
      </c>
      <c r="O7" s="24"/>
      <c r="P7" s="18"/>
      <c r="Q7" s="18" t="s">
        <v>126</v>
      </c>
      <c r="R7" s="18"/>
      <c r="S7" s="18"/>
      <c r="T7" s="24"/>
      <c r="U7" s="32"/>
      <c r="V7" s="32"/>
      <c r="W7" s="33"/>
      <c r="X7" s="32"/>
      <c r="Y7" s="32"/>
      <c r="Z7" s="132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32"/>
      <c r="AM7" s="32"/>
      <c r="AN7" s="32"/>
      <c r="AO7" s="33"/>
      <c r="AP7" s="33"/>
      <c r="AQ7" s="32"/>
      <c r="AR7" s="51"/>
      <c r="AS7" s="51"/>
      <c r="AT7" s="51"/>
    </row>
    <row r="8" spans="1:46" s="131" customFormat="1" ht="15" customHeight="1" x14ac:dyDescent="0.25">
      <c r="A8" s="129"/>
      <c r="B8" s="32">
        <v>1987</v>
      </c>
      <c r="C8" s="32" t="s">
        <v>39</v>
      </c>
      <c r="D8" s="34" t="s">
        <v>37</v>
      </c>
      <c r="E8" s="32">
        <v>22</v>
      </c>
      <c r="F8" s="32">
        <v>0</v>
      </c>
      <c r="G8" s="32">
        <v>1</v>
      </c>
      <c r="H8" s="32">
        <v>11</v>
      </c>
      <c r="I8" s="32">
        <v>69</v>
      </c>
      <c r="J8" s="32">
        <v>39</v>
      </c>
      <c r="K8" s="32">
        <v>22</v>
      </c>
      <c r="L8" s="32">
        <v>7</v>
      </c>
      <c r="M8" s="32">
        <v>1</v>
      </c>
      <c r="N8" s="35">
        <v>0.44</v>
      </c>
      <c r="O8" s="24"/>
      <c r="P8" s="18"/>
      <c r="Q8" s="18"/>
      <c r="R8" s="18"/>
      <c r="S8" s="18"/>
      <c r="T8" s="24"/>
      <c r="U8" s="36">
        <v>2</v>
      </c>
      <c r="V8" s="37">
        <v>0</v>
      </c>
      <c r="W8" s="37">
        <v>0</v>
      </c>
      <c r="X8" s="37">
        <v>0</v>
      </c>
      <c r="Y8" s="37">
        <v>5</v>
      </c>
      <c r="Z8" s="132">
        <v>0.5</v>
      </c>
      <c r="AA8" s="24"/>
      <c r="AB8" s="18"/>
      <c r="AC8" s="18"/>
      <c r="AD8" s="18"/>
      <c r="AE8" s="18"/>
      <c r="AF8" s="24"/>
      <c r="AG8" s="2" t="s">
        <v>112</v>
      </c>
      <c r="AH8" s="2"/>
      <c r="AI8" s="2"/>
      <c r="AJ8" s="2"/>
      <c r="AK8" s="24"/>
      <c r="AL8" s="32"/>
      <c r="AM8" s="32"/>
      <c r="AN8" s="32"/>
      <c r="AO8" s="33"/>
      <c r="AP8" s="33"/>
      <c r="AQ8" s="32"/>
      <c r="AR8" s="51"/>
      <c r="AS8" s="51"/>
      <c r="AT8" s="51"/>
    </row>
    <row r="9" spans="1:46" s="131" customFormat="1" ht="15" customHeight="1" x14ac:dyDescent="0.25">
      <c r="A9" s="129"/>
      <c r="B9" s="32">
        <v>1988</v>
      </c>
      <c r="C9" s="32" t="s">
        <v>40</v>
      </c>
      <c r="D9" s="34" t="s">
        <v>37</v>
      </c>
      <c r="E9" s="32">
        <v>22</v>
      </c>
      <c r="F9" s="32">
        <v>0</v>
      </c>
      <c r="G9" s="32">
        <v>10</v>
      </c>
      <c r="H9" s="32">
        <v>25</v>
      </c>
      <c r="I9" s="32">
        <v>111</v>
      </c>
      <c r="J9" s="32">
        <v>45</v>
      </c>
      <c r="K9" s="32">
        <v>44</v>
      </c>
      <c r="L9" s="32">
        <v>12</v>
      </c>
      <c r="M9" s="32">
        <v>10</v>
      </c>
      <c r="N9" s="35">
        <v>0.59</v>
      </c>
      <c r="O9" s="24"/>
      <c r="P9" s="18"/>
      <c r="Q9" s="18" t="s">
        <v>43</v>
      </c>
      <c r="R9" s="18" t="s">
        <v>127</v>
      </c>
      <c r="S9" s="18" t="s">
        <v>125</v>
      </c>
      <c r="T9" s="24"/>
      <c r="U9" s="32">
        <v>2</v>
      </c>
      <c r="V9" s="33">
        <v>0</v>
      </c>
      <c r="W9" s="33">
        <v>0</v>
      </c>
      <c r="X9" s="33">
        <v>0</v>
      </c>
      <c r="Y9" s="32">
        <v>8</v>
      </c>
      <c r="Z9" s="132">
        <v>0.53300000000000003</v>
      </c>
      <c r="AA9" s="24"/>
      <c r="AB9" s="18"/>
      <c r="AC9" s="18"/>
      <c r="AD9" s="18"/>
      <c r="AE9" s="18"/>
      <c r="AF9" s="24"/>
      <c r="AG9" s="2" t="s">
        <v>113</v>
      </c>
      <c r="AH9" s="2"/>
      <c r="AI9" s="2"/>
      <c r="AJ9" s="2"/>
      <c r="AK9" s="24"/>
      <c r="AL9" s="32">
        <v>1</v>
      </c>
      <c r="AM9" s="32">
        <v>1</v>
      </c>
      <c r="AN9" s="32"/>
      <c r="AO9" s="33"/>
      <c r="AP9" s="33"/>
      <c r="AQ9" s="32"/>
      <c r="AR9" s="51"/>
      <c r="AS9" s="51"/>
      <c r="AT9" s="51"/>
    </row>
    <row r="10" spans="1:46" s="131" customFormat="1" ht="15" customHeight="1" x14ac:dyDescent="0.25">
      <c r="A10" s="129"/>
      <c r="B10" s="32">
        <v>1989</v>
      </c>
      <c r="C10" s="32" t="s">
        <v>41</v>
      </c>
      <c r="D10" s="34" t="s">
        <v>37</v>
      </c>
      <c r="E10" s="32">
        <v>21</v>
      </c>
      <c r="F10" s="32">
        <v>2</v>
      </c>
      <c r="G10" s="32">
        <v>11</v>
      </c>
      <c r="H10" s="32">
        <v>12</v>
      </c>
      <c r="I10" s="32">
        <v>99</v>
      </c>
      <c r="J10" s="32">
        <v>28</v>
      </c>
      <c r="K10" s="32">
        <v>41</v>
      </c>
      <c r="L10" s="32">
        <v>17</v>
      </c>
      <c r="M10" s="32">
        <v>13</v>
      </c>
      <c r="N10" s="35">
        <v>0.57599999999999996</v>
      </c>
      <c r="O10" s="24"/>
      <c r="P10" s="18"/>
      <c r="Q10" s="18"/>
      <c r="R10" s="18"/>
      <c r="S10" s="18"/>
      <c r="T10" s="24"/>
      <c r="U10" s="32">
        <v>6</v>
      </c>
      <c r="V10" s="33">
        <v>1</v>
      </c>
      <c r="W10" s="33">
        <v>2</v>
      </c>
      <c r="X10" s="33">
        <v>9</v>
      </c>
      <c r="Y10" s="33">
        <v>34</v>
      </c>
      <c r="Z10" s="132">
        <v>0.66700000000000004</v>
      </c>
      <c r="AA10" s="24"/>
      <c r="AB10" s="18"/>
      <c r="AC10" s="18" t="s">
        <v>120</v>
      </c>
      <c r="AD10" s="18" t="s">
        <v>38</v>
      </c>
      <c r="AE10" s="18" t="s">
        <v>39</v>
      </c>
      <c r="AF10" s="24"/>
      <c r="AG10" s="2" t="s">
        <v>114</v>
      </c>
      <c r="AH10" s="2" t="s">
        <v>115</v>
      </c>
      <c r="AI10" s="2" t="s">
        <v>116</v>
      </c>
      <c r="AJ10" s="2"/>
      <c r="AK10" s="24"/>
      <c r="AL10" s="32"/>
      <c r="AM10" s="32"/>
      <c r="AN10" s="32"/>
      <c r="AO10" s="33"/>
      <c r="AP10" s="33"/>
      <c r="AQ10" s="32"/>
      <c r="AR10" s="51"/>
      <c r="AS10" s="51"/>
      <c r="AT10" s="51"/>
    </row>
    <row r="11" spans="1:46" s="131" customFormat="1" ht="15" customHeight="1" x14ac:dyDescent="0.25">
      <c r="A11" s="129"/>
      <c r="B11" s="32">
        <v>1990</v>
      </c>
      <c r="C11" s="32" t="s">
        <v>42</v>
      </c>
      <c r="D11" s="34" t="s">
        <v>37</v>
      </c>
      <c r="E11" s="32">
        <v>26</v>
      </c>
      <c r="F11" s="32">
        <v>0</v>
      </c>
      <c r="G11" s="32">
        <v>5</v>
      </c>
      <c r="H11" s="32">
        <v>20</v>
      </c>
      <c r="I11" s="32">
        <v>120</v>
      </c>
      <c r="J11" s="32">
        <v>46</v>
      </c>
      <c r="K11" s="32">
        <v>58</v>
      </c>
      <c r="L11" s="32">
        <v>11</v>
      </c>
      <c r="M11" s="32">
        <v>5</v>
      </c>
      <c r="N11" s="35">
        <v>0.54300000000000004</v>
      </c>
      <c r="O11" s="24"/>
      <c r="P11" s="18"/>
      <c r="Q11" s="18"/>
      <c r="R11" s="18"/>
      <c r="S11" s="18"/>
      <c r="T11" s="24"/>
      <c r="U11" s="32">
        <v>2</v>
      </c>
      <c r="V11" s="33">
        <v>0</v>
      </c>
      <c r="W11" s="33">
        <v>0</v>
      </c>
      <c r="X11" s="33">
        <v>0</v>
      </c>
      <c r="Y11" s="33">
        <v>3</v>
      </c>
      <c r="Z11" s="132">
        <v>0.214</v>
      </c>
      <c r="AA11" s="24"/>
      <c r="AB11" s="18"/>
      <c r="AC11" s="18"/>
      <c r="AD11" s="18"/>
      <c r="AE11" s="18"/>
      <c r="AF11" s="24"/>
      <c r="AG11" s="2" t="s">
        <v>115</v>
      </c>
      <c r="AH11" s="2"/>
      <c r="AI11" s="2"/>
      <c r="AJ11" s="2"/>
      <c r="AK11" s="24"/>
      <c r="AL11" s="32"/>
      <c r="AM11" s="32"/>
      <c r="AN11" s="32"/>
      <c r="AO11" s="33"/>
      <c r="AP11" s="33"/>
      <c r="AQ11" s="32"/>
      <c r="AR11" s="51"/>
      <c r="AS11" s="51"/>
      <c r="AT11" s="51"/>
    </row>
    <row r="12" spans="1:46" s="131" customFormat="1" ht="15" customHeight="1" x14ac:dyDescent="0.25">
      <c r="A12" s="129"/>
      <c r="B12" s="32">
        <v>1991</v>
      </c>
      <c r="C12" s="32" t="s">
        <v>43</v>
      </c>
      <c r="D12" s="34" t="s">
        <v>54</v>
      </c>
      <c r="E12" s="32">
        <v>26</v>
      </c>
      <c r="F12" s="32">
        <v>3</v>
      </c>
      <c r="G12" s="32">
        <v>2</v>
      </c>
      <c r="H12" s="32">
        <v>34</v>
      </c>
      <c r="I12" s="32">
        <v>120</v>
      </c>
      <c r="J12" s="32">
        <v>41</v>
      </c>
      <c r="K12" s="32">
        <v>47</v>
      </c>
      <c r="L12" s="32">
        <v>27</v>
      </c>
      <c r="M12" s="32">
        <v>5</v>
      </c>
      <c r="N12" s="35">
        <v>0.53800000000000003</v>
      </c>
      <c r="O12" s="24"/>
      <c r="P12" s="18"/>
      <c r="Q12" s="18" t="s">
        <v>39</v>
      </c>
      <c r="R12" s="18"/>
      <c r="S12" s="18"/>
      <c r="T12" s="24"/>
      <c r="U12" s="32"/>
      <c r="V12" s="32"/>
      <c r="W12" s="33"/>
      <c r="X12" s="32"/>
      <c r="Y12" s="32"/>
      <c r="Z12" s="132"/>
      <c r="AA12" s="24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32"/>
      <c r="AM12" s="32"/>
      <c r="AN12" s="32"/>
      <c r="AO12" s="33"/>
      <c r="AP12" s="33"/>
      <c r="AQ12" s="32"/>
      <c r="AR12" s="51"/>
      <c r="AS12" s="51"/>
      <c r="AT12" s="51"/>
    </row>
    <row r="13" spans="1:46" s="131" customFormat="1" ht="15" customHeight="1" x14ac:dyDescent="0.25">
      <c r="A13" s="129"/>
      <c r="B13" s="32">
        <v>1992</v>
      </c>
      <c r="C13" s="32" t="s">
        <v>44</v>
      </c>
      <c r="D13" s="34" t="s">
        <v>45</v>
      </c>
      <c r="E13" s="32">
        <v>26</v>
      </c>
      <c r="F13" s="32">
        <v>1</v>
      </c>
      <c r="G13" s="32">
        <v>2</v>
      </c>
      <c r="H13" s="32">
        <v>28</v>
      </c>
      <c r="I13" s="32">
        <v>118</v>
      </c>
      <c r="J13" s="32">
        <v>69</v>
      </c>
      <c r="K13" s="32">
        <v>32</v>
      </c>
      <c r="L13" s="32">
        <v>14</v>
      </c>
      <c r="M13" s="32">
        <v>3</v>
      </c>
      <c r="N13" s="35">
        <v>0.53600000000000003</v>
      </c>
      <c r="O13" s="24"/>
      <c r="P13" s="18"/>
      <c r="Q13" s="18" t="s">
        <v>128</v>
      </c>
      <c r="R13" s="18"/>
      <c r="S13" s="18"/>
      <c r="T13" s="24"/>
      <c r="U13" s="32"/>
      <c r="V13" s="32"/>
      <c r="W13" s="33"/>
      <c r="X13" s="32"/>
      <c r="Y13" s="32"/>
      <c r="Z13" s="132"/>
      <c r="AA13" s="24"/>
      <c r="AB13" s="18"/>
      <c r="AC13" s="18"/>
      <c r="AD13" s="18"/>
      <c r="AE13" s="18"/>
      <c r="AF13" s="24"/>
      <c r="AG13" s="2"/>
      <c r="AH13" s="2"/>
      <c r="AI13" s="2"/>
      <c r="AJ13" s="2"/>
      <c r="AK13" s="24"/>
      <c r="AL13" s="32"/>
      <c r="AM13" s="32"/>
      <c r="AN13" s="32"/>
      <c r="AO13" s="33"/>
      <c r="AP13" s="33"/>
      <c r="AQ13" s="32"/>
      <c r="AR13" s="51"/>
      <c r="AS13" s="51"/>
      <c r="AT13" s="51"/>
    </row>
    <row r="14" spans="1:46" s="131" customFormat="1" ht="15" customHeight="1" x14ac:dyDescent="0.25">
      <c r="A14" s="129"/>
      <c r="B14" s="32">
        <v>1993</v>
      </c>
      <c r="C14" s="32" t="s">
        <v>42</v>
      </c>
      <c r="D14" s="34" t="s">
        <v>45</v>
      </c>
      <c r="E14" s="32">
        <v>14</v>
      </c>
      <c r="F14" s="32">
        <v>0</v>
      </c>
      <c r="G14" s="32">
        <v>1</v>
      </c>
      <c r="H14" s="32">
        <v>2</v>
      </c>
      <c r="I14" s="32">
        <v>26</v>
      </c>
      <c r="J14" s="32">
        <v>20</v>
      </c>
      <c r="K14" s="32">
        <v>4</v>
      </c>
      <c r="L14" s="32">
        <v>1</v>
      </c>
      <c r="M14" s="32">
        <v>1</v>
      </c>
      <c r="N14" s="35">
        <v>0.35599999999999998</v>
      </c>
      <c r="O14" s="24"/>
      <c r="P14" s="18"/>
      <c r="Q14" s="18"/>
      <c r="R14" s="18"/>
      <c r="S14" s="18"/>
      <c r="T14" s="24"/>
      <c r="U14" s="32">
        <v>2</v>
      </c>
      <c r="V14" s="32">
        <v>0</v>
      </c>
      <c r="W14" s="33">
        <v>0</v>
      </c>
      <c r="X14" s="32">
        <v>2</v>
      </c>
      <c r="Y14" s="32">
        <v>3</v>
      </c>
      <c r="Z14" s="132">
        <v>0.25</v>
      </c>
      <c r="AA14" s="24"/>
      <c r="AB14" s="18"/>
      <c r="AC14" s="18"/>
      <c r="AD14" s="18"/>
      <c r="AE14" s="18"/>
      <c r="AF14" s="24"/>
      <c r="AG14" s="2" t="s">
        <v>117</v>
      </c>
      <c r="AH14" s="2"/>
      <c r="AI14" s="2"/>
      <c r="AJ14" s="2"/>
      <c r="AK14" s="24"/>
      <c r="AL14" s="32"/>
      <c r="AM14" s="32"/>
      <c r="AN14" s="32"/>
      <c r="AO14" s="33"/>
      <c r="AP14" s="33"/>
      <c r="AQ14" s="32"/>
      <c r="AR14" s="51"/>
      <c r="AS14" s="51"/>
      <c r="AT14" s="51"/>
    </row>
    <row r="15" spans="1:46" s="131" customFormat="1" ht="15" customHeight="1" x14ac:dyDescent="0.25">
      <c r="A15" s="129"/>
      <c r="B15" s="32">
        <v>1994</v>
      </c>
      <c r="C15" s="32" t="s">
        <v>43</v>
      </c>
      <c r="D15" s="34" t="s">
        <v>46</v>
      </c>
      <c r="E15" s="32">
        <v>13</v>
      </c>
      <c r="F15" s="32">
        <v>0</v>
      </c>
      <c r="G15" s="32">
        <v>1</v>
      </c>
      <c r="H15" s="32">
        <v>4</v>
      </c>
      <c r="I15" s="32">
        <v>39</v>
      </c>
      <c r="J15" s="32">
        <v>14</v>
      </c>
      <c r="K15" s="32">
        <v>17</v>
      </c>
      <c r="L15" s="32">
        <v>7</v>
      </c>
      <c r="M15" s="32">
        <v>1</v>
      </c>
      <c r="N15" s="35">
        <v>0.48099999999999998</v>
      </c>
      <c r="O15" s="24"/>
      <c r="P15" s="18"/>
      <c r="Q15" s="18"/>
      <c r="R15" s="18"/>
      <c r="S15" s="18"/>
      <c r="T15" s="24"/>
      <c r="U15" s="32"/>
      <c r="V15" s="32"/>
      <c r="W15" s="33"/>
      <c r="X15" s="32"/>
      <c r="Y15" s="32"/>
      <c r="Z15" s="132"/>
      <c r="AA15" s="24"/>
      <c r="AB15" s="18"/>
      <c r="AC15" s="18"/>
      <c r="AD15" s="18"/>
      <c r="AE15" s="18"/>
      <c r="AF15" s="24"/>
      <c r="AG15" s="2"/>
      <c r="AH15" s="2"/>
      <c r="AI15" s="2"/>
      <c r="AJ15" s="2"/>
      <c r="AK15" s="24"/>
      <c r="AL15" s="32"/>
      <c r="AM15" s="32"/>
      <c r="AN15" s="32"/>
      <c r="AO15" s="33"/>
      <c r="AP15" s="33"/>
      <c r="AQ15" s="32"/>
      <c r="AR15" s="51"/>
      <c r="AS15" s="51"/>
      <c r="AT15" s="51"/>
    </row>
    <row r="16" spans="1:46" s="131" customFormat="1" ht="15" customHeight="1" x14ac:dyDescent="0.25">
      <c r="A16" s="129"/>
      <c r="B16" s="38">
        <v>1995</v>
      </c>
      <c r="C16" s="38" t="s">
        <v>66</v>
      </c>
      <c r="D16" s="39" t="s">
        <v>65</v>
      </c>
      <c r="E16" s="38"/>
      <c r="F16" s="40" t="s">
        <v>64</v>
      </c>
      <c r="G16" s="38"/>
      <c r="H16" s="38"/>
      <c r="I16" s="38"/>
      <c r="J16" s="38"/>
      <c r="K16" s="38"/>
      <c r="L16" s="38"/>
      <c r="M16" s="38"/>
      <c r="N16" s="41"/>
      <c r="O16" s="24"/>
      <c r="P16" s="18"/>
      <c r="Q16" s="18"/>
      <c r="R16" s="18"/>
      <c r="S16" s="18"/>
      <c r="T16" s="24"/>
      <c r="U16" s="32"/>
      <c r="V16" s="32"/>
      <c r="W16" s="33"/>
      <c r="X16" s="32"/>
      <c r="Y16" s="32"/>
      <c r="Z16" s="132"/>
      <c r="AA16" s="24"/>
      <c r="AB16" s="18"/>
      <c r="AC16" s="18"/>
      <c r="AD16" s="18"/>
      <c r="AE16" s="18"/>
      <c r="AF16" s="24"/>
      <c r="AG16" s="2"/>
      <c r="AH16" s="2"/>
      <c r="AI16" s="2"/>
      <c r="AJ16" s="2"/>
      <c r="AK16" s="24"/>
      <c r="AL16" s="32"/>
      <c r="AM16" s="32"/>
      <c r="AN16" s="32"/>
      <c r="AO16" s="33"/>
      <c r="AP16" s="33"/>
      <c r="AQ16" s="32"/>
      <c r="AR16" s="51"/>
      <c r="AS16" s="51"/>
      <c r="AT16" s="51"/>
    </row>
    <row r="17" spans="1:53" s="131" customFormat="1" ht="15" customHeight="1" x14ac:dyDescent="0.25">
      <c r="A17" s="129"/>
      <c r="B17" s="25">
        <v>1996</v>
      </c>
      <c r="C17" s="25" t="s">
        <v>40</v>
      </c>
      <c r="D17" s="26" t="s">
        <v>65</v>
      </c>
      <c r="E17" s="25"/>
      <c r="F17" s="27" t="s">
        <v>55</v>
      </c>
      <c r="G17" s="28"/>
      <c r="H17" s="29"/>
      <c r="I17" s="25"/>
      <c r="J17" s="25"/>
      <c r="K17" s="25"/>
      <c r="L17" s="25"/>
      <c r="M17" s="25"/>
      <c r="N17" s="42"/>
      <c r="O17" s="24"/>
      <c r="P17" s="18"/>
      <c r="Q17" s="18"/>
      <c r="R17" s="18"/>
      <c r="S17" s="18"/>
      <c r="T17" s="24"/>
      <c r="U17" s="32"/>
      <c r="V17" s="33"/>
      <c r="W17" s="33"/>
      <c r="X17" s="32"/>
      <c r="Y17" s="32"/>
      <c r="Z17" s="132"/>
      <c r="AA17" s="24"/>
      <c r="AB17" s="18"/>
      <c r="AC17" s="18"/>
      <c r="AD17" s="18"/>
      <c r="AE17" s="18"/>
      <c r="AF17" s="24"/>
      <c r="AG17" s="2"/>
      <c r="AH17" s="2"/>
      <c r="AI17" s="2"/>
      <c r="AJ17" s="2"/>
      <c r="AK17" s="24"/>
      <c r="AL17" s="32"/>
      <c r="AM17" s="32"/>
      <c r="AN17" s="32"/>
      <c r="AO17" s="33"/>
      <c r="AP17" s="33"/>
      <c r="AQ17" s="32"/>
      <c r="AR17" s="51"/>
      <c r="AS17" s="51"/>
      <c r="AT17" s="51"/>
    </row>
    <row r="18" spans="1:53" s="131" customFormat="1" ht="15" customHeight="1" x14ac:dyDescent="0.25">
      <c r="A18" s="129"/>
      <c r="B18" s="25">
        <v>1997</v>
      </c>
      <c r="C18" s="25" t="s">
        <v>42</v>
      </c>
      <c r="D18" s="26" t="s">
        <v>65</v>
      </c>
      <c r="E18" s="25"/>
      <c r="F18" s="27" t="s">
        <v>55</v>
      </c>
      <c r="G18" s="28"/>
      <c r="H18" s="29"/>
      <c r="I18" s="25"/>
      <c r="J18" s="25"/>
      <c r="K18" s="25"/>
      <c r="L18" s="25"/>
      <c r="M18" s="25"/>
      <c r="N18" s="42"/>
      <c r="O18" s="24"/>
      <c r="P18" s="18"/>
      <c r="Q18" s="18"/>
      <c r="R18" s="18"/>
      <c r="S18" s="18"/>
      <c r="T18" s="24"/>
      <c r="U18" s="32"/>
      <c r="V18" s="32"/>
      <c r="W18" s="33"/>
      <c r="X18" s="32"/>
      <c r="Y18" s="32"/>
      <c r="Z18" s="132"/>
      <c r="AA18" s="24"/>
      <c r="AB18" s="18"/>
      <c r="AC18" s="18"/>
      <c r="AD18" s="18"/>
      <c r="AE18" s="18"/>
      <c r="AF18" s="24"/>
      <c r="AG18" s="2"/>
      <c r="AH18" s="2"/>
      <c r="AI18" s="2"/>
      <c r="AJ18" s="2"/>
      <c r="AK18" s="24"/>
      <c r="AL18" s="32"/>
      <c r="AM18" s="32"/>
      <c r="AN18" s="33"/>
      <c r="AO18" s="33"/>
      <c r="AP18" s="43"/>
      <c r="AQ18" s="32"/>
      <c r="AR18" s="51"/>
      <c r="AS18" s="51"/>
      <c r="AT18" s="51"/>
    </row>
    <row r="19" spans="1:53" s="131" customFormat="1" ht="15" customHeight="1" x14ac:dyDescent="0.25">
      <c r="A19" s="129"/>
      <c r="B19" s="25">
        <v>1998</v>
      </c>
      <c r="C19" s="25" t="s">
        <v>44</v>
      </c>
      <c r="D19" s="26" t="s">
        <v>65</v>
      </c>
      <c r="E19" s="25"/>
      <c r="F19" s="27" t="s">
        <v>55</v>
      </c>
      <c r="G19" s="28"/>
      <c r="H19" s="29"/>
      <c r="I19" s="25"/>
      <c r="J19" s="25"/>
      <c r="K19" s="25"/>
      <c r="L19" s="25"/>
      <c r="M19" s="25"/>
      <c r="N19" s="30"/>
      <c r="O19" s="24"/>
      <c r="P19" s="18"/>
      <c r="Q19" s="18"/>
      <c r="R19" s="18"/>
      <c r="S19" s="18"/>
      <c r="T19" s="24"/>
      <c r="U19" s="32"/>
      <c r="V19" s="32"/>
      <c r="W19" s="33"/>
      <c r="X19" s="32"/>
      <c r="Y19" s="32"/>
      <c r="Z19" s="132"/>
      <c r="AA19" s="24"/>
      <c r="AB19" s="18"/>
      <c r="AC19" s="18"/>
      <c r="AD19" s="18"/>
      <c r="AE19" s="18"/>
      <c r="AF19" s="24"/>
      <c r="AG19" s="2"/>
      <c r="AH19" s="2"/>
      <c r="AI19" s="2"/>
      <c r="AJ19" s="2"/>
      <c r="AK19" s="24"/>
      <c r="AL19" s="32"/>
      <c r="AM19" s="32"/>
      <c r="AN19" s="32"/>
      <c r="AO19" s="33"/>
      <c r="AP19" s="33"/>
      <c r="AQ19" s="32"/>
      <c r="AR19" s="51"/>
      <c r="AS19" s="51"/>
      <c r="AT19" s="51"/>
    </row>
    <row r="20" spans="1:53" s="131" customFormat="1" ht="15" customHeight="1" x14ac:dyDescent="0.25">
      <c r="A20" s="83"/>
      <c r="B20" s="16" t="s">
        <v>7</v>
      </c>
      <c r="C20" s="17"/>
      <c r="D20" s="15"/>
      <c r="E20" s="18">
        <v>213</v>
      </c>
      <c r="F20" s="18">
        <v>6</v>
      </c>
      <c r="G20" s="18">
        <v>43</v>
      </c>
      <c r="H20" s="18">
        <v>172</v>
      </c>
      <c r="I20" s="18">
        <v>822</v>
      </c>
      <c r="J20" s="18">
        <v>340</v>
      </c>
      <c r="K20" s="18">
        <v>307</v>
      </c>
      <c r="L20" s="18">
        <v>126</v>
      </c>
      <c r="M20" s="18">
        <v>49</v>
      </c>
      <c r="N20" s="44">
        <v>0.51300000000000001</v>
      </c>
      <c r="O20" s="133"/>
      <c r="P20" s="99" t="s">
        <v>106</v>
      </c>
      <c r="Q20" s="99" t="s">
        <v>106</v>
      </c>
      <c r="R20" s="99" t="s">
        <v>106</v>
      </c>
      <c r="S20" s="99" t="s">
        <v>106</v>
      </c>
      <c r="T20" s="47"/>
      <c r="U20" s="18">
        <v>14</v>
      </c>
      <c r="V20" s="18">
        <v>1</v>
      </c>
      <c r="W20" s="18">
        <v>2</v>
      </c>
      <c r="X20" s="18">
        <v>11</v>
      </c>
      <c r="Y20" s="18">
        <v>53</v>
      </c>
      <c r="Z20" s="44">
        <v>0.52</v>
      </c>
      <c r="AA20" s="134">
        <f>SUM(AA5:AA19)</f>
        <v>0</v>
      </c>
      <c r="AB20" s="99" t="s">
        <v>106</v>
      </c>
      <c r="AC20" s="99" t="s">
        <v>121</v>
      </c>
      <c r="AD20" s="99" t="s">
        <v>106</v>
      </c>
      <c r="AE20" s="99" t="s">
        <v>106</v>
      </c>
      <c r="AF20" s="24"/>
      <c r="AG20" s="99" t="s">
        <v>118</v>
      </c>
      <c r="AH20" s="99" t="s">
        <v>119</v>
      </c>
      <c r="AI20" s="99" t="s">
        <v>119</v>
      </c>
      <c r="AJ20" s="99" t="s">
        <v>107</v>
      </c>
      <c r="AK20" s="24"/>
      <c r="AL20" s="18">
        <v>1</v>
      </c>
      <c r="AM20" s="18">
        <v>1</v>
      </c>
      <c r="AN20" s="18">
        <v>1</v>
      </c>
      <c r="AO20" s="18">
        <v>0</v>
      </c>
      <c r="AP20" s="18">
        <v>0</v>
      </c>
      <c r="AQ20" s="18">
        <v>0</v>
      </c>
      <c r="AR20" s="51"/>
      <c r="AS20" s="51"/>
      <c r="AT20" s="51"/>
      <c r="AU20" s="51"/>
      <c r="AV20" s="51"/>
      <c r="AW20" s="51"/>
      <c r="AX20" s="51"/>
      <c r="AY20" s="51"/>
      <c r="AZ20" s="51"/>
      <c r="BA20" s="51"/>
    </row>
    <row r="21" spans="1:53" s="131" customFormat="1" ht="15" customHeight="1" x14ac:dyDescent="0.25">
      <c r="A21" s="83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35"/>
      <c r="O21" s="24"/>
      <c r="P21" s="22"/>
      <c r="Q21" s="20"/>
      <c r="R21" s="136"/>
      <c r="S21" s="137"/>
      <c r="T21" s="24"/>
      <c r="U21" s="17"/>
      <c r="V21" s="14"/>
      <c r="W21" s="14"/>
      <c r="X21" s="14"/>
      <c r="Y21" s="14"/>
      <c r="Z21" s="15"/>
      <c r="AA21" s="24"/>
      <c r="AB21" s="138"/>
      <c r="AC21" s="139"/>
      <c r="AD21" s="136"/>
      <c r="AE21" s="137"/>
      <c r="AF21" s="24"/>
      <c r="AG21" s="153">
        <v>0.2</v>
      </c>
      <c r="AH21" s="140">
        <v>0</v>
      </c>
      <c r="AI21" s="140">
        <v>0</v>
      </c>
      <c r="AJ21" s="140">
        <v>0</v>
      </c>
      <c r="AK21" s="24"/>
      <c r="AL21" s="17"/>
      <c r="AM21" s="14"/>
      <c r="AN21" s="14"/>
      <c r="AO21" s="14"/>
      <c r="AP21" s="14"/>
      <c r="AQ21" s="15"/>
      <c r="AR21" s="51"/>
      <c r="AS21" s="51"/>
      <c r="AT21" s="51"/>
      <c r="AU21" s="51"/>
      <c r="AV21" s="51"/>
      <c r="AW21" s="51"/>
      <c r="AX21" s="51"/>
      <c r="AY21" s="51"/>
      <c r="AZ21" s="51"/>
      <c r="BA21" s="51"/>
    </row>
    <row r="22" spans="1:53" ht="15" customHeight="1" x14ac:dyDescent="0.25">
      <c r="A22" s="129"/>
      <c r="B22" s="45" t="s">
        <v>2</v>
      </c>
      <c r="C22" s="43"/>
      <c r="D22" s="46">
        <v>614.66666666666674</v>
      </c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47"/>
      <c r="P22" s="24"/>
      <c r="Q22" s="24"/>
      <c r="R22" s="24"/>
      <c r="S22" s="2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24"/>
      <c r="AG22" s="47"/>
      <c r="AH22" s="47"/>
      <c r="AI22" s="47"/>
      <c r="AJ22" s="47"/>
      <c r="AK22" s="24"/>
      <c r="AL22" s="47"/>
      <c r="AM22" s="47"/>
      <c r="AN22" s="47"/>
      <c r="AO22" s="47"/>
      <c r="AP22" s="47"/>
      <c r="AQ22" s="47"/>
      <c r="AR22" s="51"/>
      <c r="AS22" s="51"/>
      <c r="AT22" s="51"/>
      <c r="AU22" s="51"/>
      <c r="AV22" s="51"/>
      <c r="AW22" s="51"/>
      <c r="AX22" s="51"/>
      <c r="AY22" s="51"/>
      <c r="AZ22" s="51"/>
      <c r="BA22" s="51"/>
    </row>
    <row r="23" spans="1:53" s="131" customFormat="1" ht="15" customHeight="1" x14ac:dyDescent="0.25">
      <c r="A23" s="129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31"/>
      <c r="P23" s="31"/>
      <c r="Q23" s="31"/>
      <c r="R23" s="31"/>
      <c r="S23" s="31"/>
      <c r="T23" s="31"/>
      <c r="U23" s="47"/>
      <c r="V23" s="50"/>
      <c r="W23" s="47"/>
      <c r="X23" s="47"/>
      <c r="Y23" s="47"/>
      <c r="Z23" s="47"/>
      <c r="AA23" s="47"/>
      <c r="AB23" s="47"/>
      <c r="AC23" s="47"/>
      <c r="AD23" s="47"/>
      <c r="AE23" s="47"/>
      <c r="AF23" s="24"/>
      <c r="AG23" s="47"/>
      <c r="AH23" s="47"/>
      <c r="AI23" s="47"/>
      <c r="AJ23" s="47"/>
      <c r="AK23" s="24"/>
      <c r="AL23" s="47"/>
      <c r="AM23" s="47"/>
      <c r="AN23" s="47"/>
      <c r="AO23" s="47"/>
      <c r="AP23" s="47"/>
      <c r="AQ23" s="47"/>
      <c r="AR23" s="51"/>
      <c r="AS23" s="51"/>
      <c r="AT23" s="51"/>
      <c r="AU23" s="51"/>
      <c r="AV23" s="51"/>
      <c r="AW23" s="51"/>
      <c r="AX23" s="51"/>
      <c r="AY23" s="51"/>
      <c r="AZ23" s="51"/>
      <c r="BA23" s="51"/>
    </row>
    <row r="24" spans="1:53" ht="15" customHeight="1" x14ac:dyDescent="0.25">
      <c r="A24" s="129"/>
      <c r="B24" s="22" t="s">
        <v>25</v>
      </c>
      <c r="C24" s="52"/>
      <c r="D24" s="52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7"/>
      <c r="K24" s="18" t="s">
        <v>28</v>
      </c>
      <c r="L24" s="18" t="s">
        <v>29</v>
      </c>
      <c r="M24" s="18" t="s">
        <v>30</v>
      </c>
      <c r="N24" s="18" t="s">
        <v>22</v>
      </c>
      <c r="O24" s="24"/>
      <c r="P24" s="53" t="s">
        <v>31</v>
      </c>
      <c r="Q24" s="12"/>
      <c r="R24" s="12"/>
      <c r="S24" s="12"/>
      <c r="T24" s="54"/>
      <c r="U24" s="54"/>
      <c r="V24" s="54"/>
      <c r="W24" s="54"/>
      <c r="X24" s="54"/>
      <c r="Y24" s="12"/>
      <c r="Z24" s="12"/>
      <c r="AA24" s="12"/>
      <c r="AB24" s="54"/>
      <c r="AC24" s="54"/>
      <c r="AD24" s="12"/>
      <c r="AE24" s="55"/>
      <c r="AF24" s="24"/>
      <c r="AG24" s="53" t="s">
        <v>247</v>
      </c>
      <c r="AH24" s="12"/>
      <c r="AI24" s="54"/>
      <c r="AJ24" s="12"/>
      <c r="AK24" s="12"/>
      <c r="AL24" s="12"/>
      <c r="AM24" s="12"/>
      <c r="AN24" s="12"/>
      <c r="AO24" s="12"/>
      <c r="AP24" s="12"/>
      <c r="AQ24" s="55"/>
      <c r="AR24" s="51"/>
      <c r="AS24" s="51"/>
      <c r="AT24" s="51"/>
      <c r="AU24" s="51"/>
      <c r="AV24" s="51"/>
      <c r="AW24" s="51"/>
      <c r="AX24" s="51"/>
      <c r="AY24" s="51"/>
      <c r="AZ24" s="51"/>
      <c r="BA24" s="51"/>
    </row>
    <row r="25" spans="1:53" ht="15" customHeight="1" x14ac:dyDescent="0.25">
      <c r="A25" s="129"/>
      <c r="B25" s="53" t="s">
        <v>13</v>
      </c>
      <c r="C25" s="12"/>
      <c r="D25" s="55"/>
      <c r="E25" s="32">
        <v>213</v>
      </c>
      <c r="F25" s="32">
        <v>6</v>
      </c>
      <c r="G25" s="32">
        <v>43</v>
      </c>
      <c r="H25" s="32">
        <v>172</v>
      </c>
      <c r="I25" s="32">
        <v>822</v>
      </c>
      <c r="J25" s="47"/>
      <c r="K25" s="56">
        <v>0.2300469483568075</v>
      </c>
      <c r="L25" s="56">
        <v>0.80751173708920188</v>
      </c>
      <c r="M25" s="56">
        <v>3.859154929577465</v>
      </c>
      <c r="N25" s="35">
        <v>0.51300000000000001</v>
      </c>
      <c r="O25" s="24"/>
      <c r="P25" s="163" t="s">
        <v>9</v>
      </c>
      <c r="Q25" s="178"/>
      <c r="R25" s="164" t="s">
        <v>47</v>
      </c>
      <c r="S25" s="179"/>
      <c r="T25" s="179"/>
      <c r="U25" s="179"/>
      <c r="V25" s="179"/>
      <c r="W25" s="179"/>
      <c r="X25" s="179"/>
      <c r="Y25" s="180" t="s">
        <v>11</v>
      </c>
      <c r="Z25" s="164"/>
      <c r="AA25" s="181"/>
      <c r="AB25" s="181"/>
      <c r="AC25" s="180" t="s">
        <v>51</v>
      </c>
      <c r="AD25" s="179"/>
      <c r="AE25" s="182"/>
      <c r="AF25" s="24"/>
      <c r="AG25" s="203">
        <v>6048</v>
      </c>
      <c r="AH25" s="194" t="s">
        <v>248</v>
      </c>
      <c r="AI25" s="164"/>
      <c r="AJ25" s="180"/>
      <c r="AK25" s="164"/>
      <c r="AL25" s="164"/>
      <c r="AM25" s="164"/>
      <c r="AN25" s="164"/>
      <c r="AO25" s="164"/>
      <c r="AP25" s="164"/>
      <c r="AQ25" s="165"/>
      <c r="AR25" s="51"/>
      <c r="AS25" s="51"/>
      <c r="AT25" s="51"/>
      <c r="AU25" s="51"/>
      <c r="AV25" s="51"/>
      <c r="AW25" s="51"/>
      <c r="AX25" s="51"/>
      <c r="AY25" s="51"/>
      <c r="AZ25" s="51"/>
      <c r="BA25" s="51"/>
    </row>
    <row r="26" spans="1:53" ht="15" customHeight="1" x14ac:dyDescent="0.25">
      <c r="A26" s="129"/>
      <c r="B26" s="57" t="s">
        <v>15</v>
      </c>
      <c r="C26" s="58"/>
      <c r="D26" s="59"/>
      <c r="E26" s="32">
        <v>14</v>
      </c>
      <c r="F26" s="32">
        <v>1</v>
      </c>
      <c r="G26" s="32">
        <v>2</v>
      </c>
      <c r="H26" s="32">
        <v>11</v>
      </c>
      <c r="I26" s="32">
        <v>53</v>
      </c>
      <c r="J26" s="47"/>
      <c r="K26" s="56">
        <v>0.21428571428571427</v>
      </c>
      <c r="L26" s="56">
        <v>0.7857142857142857</v>
      </c>
      <c r="M26" s="56">
        <v>3.7857142857142856</v>
      </c>
      <c r="N26" s="35">
        <v>0.52</v>
      </c>
      <c r="O26" s="24"/>
      <c r="P26" s="183" t="s">
        <v>108</v>
      </c>
      <c r="Q26" s="184"/>
      <c r="R26" s="179" t="s">
        <v>49</v>
      </c>
      <c r="S26" s="179"/>
      <c r="T26" s="179"/>
      <c r="U26" s="179"/>
      <c r="V26" s="179"/>
      <c r="W26" s="179"/>
      <c r="X26" s="179"/>
      <c r="Y26" s="185" t="s">
        <v>48</v>
      </c>
      <c r="Z26" s="179"/>
      <c r="AA26" s="133"/>
      <c r="AB26" s="133"/>
      <c r="AC26" s="185" t="s">
        <v>52</v>
      </c>
      <c r="AD26" s="179"/>
      <c r="AE26" s="182"/>
      <c r="AF26" s="24"/>
      <c r="AG26" s="203">
        <v>5795</v>
      </c>
      <c r="AH26" s="197" t="s">
        <v>249</v>
      </c>
      <c r="AI26" s="179"/>
      <c r="AJ26" s="185"/>
      <c r="AK26" s="179"/>
      <c r="AL26" s="179"/>
      <c r="AM26" s="179"/>
      <c r="AN26" s="179"/>
      <c r="AO26" s="179"/>
      <c r="AP26" s="179"/>
      <c r="AQ26" s="192"/>
      <c r="AR26" s="51"/>
      <c r="AS26" s="51"/>
      <c r="AT26" s="51"/>
      <c r="AU26" s="51"/>
      <c r="AV26" s="51"/>
      <c r="AW26" s="51"/>
      <c r="AX26" s="51"/>
      <c r="AY26" s="51"/>
      <c r="AZ26" s="51"/>
      <c r="BA26" s="51"/>
    </row>
    <row r="27" spans="1:53" ht="15" customHeight="1" x14ac:dyDescent="0.25">
      <c r="A27" s="129"/>
      <c r="B27" s="60" t="s">
        <v>16</v>
      </c>
      <c r="C27" s="61"/>
      <c r="D27" s="62"/>
      <c r="E27" s="63">
        <v>26</v>
      </c>
      <c r="F27" s="63">
        <v>0</v>
      </c>
      <c r="G27" s="63">
        <v>5</v>
      </c>
      <c r="H27" s="63">
        <v>18</v>
      </c>
      <c r="I27" s="63">
        <v>74</v>
      </c>
      <c r="J27" s="47"/>
      <c r="K27" s="64">
        <v>0.19230769230769232</v>
      </c>
      <c r="L27" s="64">
        <v>0.69230769230769229</v>
      </c>
      <c r="M27" s="64">
        <v>2.8461538461538463</v>
      </c>
      <c r="N27" s="65">
        <v>0.49</v>
      </c>
      <c r="O27" s="24"/>
      <c r="P27" s="183" t="s">
        <v>109</v>
      </c>
      <c r="Q27" s="184"/>
      <c r="R27" s="179" t="s">
        <v>50</v>
      </c>
      <c r="S27" s="179"/>
      <c r="T27" s="179"/>
      <c r="U27" s="179"/>
      <c r="V27" s="179"/>
      <c r="W27" s="179"/>
      <c r="X27" s="179"/>
      <c r="Y27" s="185" t="s">
        <v>27</v>
      </c>
      <c r="Z27" s="179"/>
      <c r="AA27" s="133"/>
      <c r="AB27" s="133"/>
      <c r="AC27" s="185" t="s">
        <v>53</v>
      </c>
      <c r="AD27" s="179"/>
      <c r="AE27" s="182"/>
      <c r="AF27" s="24"/>
      <c r="AG27" s="203">
        <v>5120</v>
      </c>
      <c r="AH27" s="197" t="s">
        <v>250</v>
      </c>
      <c r="AI27" s="179"/>
      <c r="AJ27" s="185"/>
      <c r="AK27" s="179"/>
      <c r="AL27" s="179"/>
      <c r="AM27" s="179"/>
      <c r="AN27" s="179"/>
      <c r="AO27" s="179"/>
      <c r="AP27" s="179"/>
      <c r="AQ27" s="192"/>
      <c r="AR27" s="51"/>
      <c r="AS27" s="51"/>
      <c r="AT27" s="51"/>
      <c r="AU27" s="51"/>
      <c r="AV27" s="51"/>
      <c r="AW27" s="51"/>
      <c r="AX27" s="51"/>
      <c r="AY27" s="51"/>
      <c r="AZ27" s="51"/>
      <c r="BA27" s="51"/>
    </row>
    <row r="28" spans="1:53" ht="15" customHeight="1" x14ac:dyDescent="0.25">
      <c r="A28" s="129"/>
      <c r="B28" s="66" t="s">
        <v>26</v>
      </c>
      <c r="C28" s="67"/>
      <c r="D28" s="68"/>
      <c r="E28" s="18">
        <v>253</v>
      </c>
      <c r="F28" s="18">
        <v>7</v>
      </c>
      <c r="G28" s="18">
        <v>50</v>
      </c>
      <c r="H28" s="18">
        <v>201</v>
      </c>
      <c r="I28" s="18">
        <v>949</v>
      </c>
      <c r="J28" s="47"/>
      <c r="K28" s="69">
        <v>0.22529644268774704</v>
      </c>
      <c r="L28" s="69">
        <v>0.7944664031620553</v>
      </c>
      <c r="M28" s="69">
        <v>3.7509881422924902</v>
      </c>
      <c r="N28" s="44">
        <v>0.51200000000000001</v>
      </c>
      <c r="O28" s="24"/>
      <c r="P28" s="186" t="s">
        <v>10</v>
      </c>
      <c r="Q28" s="187"/>
      <c r="R28" s="188"/>
      <c r="S28" s="188"/>
      <c r="T28" s="188"/>
      <c r="U28" s="188"/>
      <c r="V28" s="188"/>
      <c r="W28" s="188"/>
      <c r="X28" s="188"/>
      <c r="Y28" s="188"/>
      <c r="Z28" s="189"/>
      <c r="AA28" s="188"/>
      <c r="AB28" s="190"/>
      <c r="AC28" s="191"/>
      <c r="AD28" s="188"/>
      <c r="AE28" s="80"/>
      <c r="AF28" s="24"/>
      <c r="AG28" s="81">
        <v>5066</v>
      </c>
      <c r="AH28" s="191" t="s">
        <v>251</v>
      </c>
      <c r="AI28" s="198"/>
      <c r="AJ28" s="189"/>
      <c r="AK28" s="188"/>
      <c r="AL28" s="188"/>
      <c r="AM28" s="188"/>
      <c r="AN28" s="188"/>
      <c r="AO28" s="188"/>
      <c r="AP28" s="188"/>
      <c r="AQ28" s="193"/>
      <c r="AR28" s="51"/>
      <c r="AS28" s="51"/>
      <c r="AT28" s="51"/>
      <c r="AU28" s="51"/>
      <c r="AV28" s="51"/>
      <c r="AW28" s="51"/>
      <c r="AX28" s="51"/>
      <c r="AY28" s="51"/>
      <c r="AZ28" s="51"/>
      <c r="BA28" s="51"/>
    </row>
    <row r="29" spans="1:53" ht="15" customHeight="1" x14ac:dyDescent="0.25">
      <c r="A29" s="129"/>
      <c r="B29" s="49"/>
      <c r="C29" s="49"/>
      <c r="D29" s="49"/>
      <c r="E29" s="49"/>
      <c r="F29" s="49"/>
      <c r="G29" s="49"/>
      <c r="H29" s="49"/>
      <c r="I29" s="49"/>
      <c r="J29" s="47"/>
      <c r="K29" s="49"/>
      <c r="L29" s="49"/>
      <c r="M29" s="49"/>
      <c r="N29" s="48"/>
      <c r="O29" s="24"/>
      <c r="P29" s="47"/>
      <c r="Q29" s="50"/>
      <c r="R29" s="24"/>
      <c r="S29" s="47"/>
      <c r="T29" s="24"/>
      <c r="U29" s="24"/>
      <c r="V29" s="50"/>
      <c r="W29" s="47"/>
      <c r="X29" s="47"/>
      <c r="Y29" s="24"/>
      <c r="Z29" s="24"/>
      <c r="AA29" s="24"/>
      <c r="AB29" s="24"/>
      <c r="AC29" s="24"/>
      <c r="AD29" s="24"/>
      <c r="AE29" s="24"/>
      <c r="AF29" s="24"/>
      <c r="AG29" s="24"/>
      <c r="AH29" s="70"/>
      <c r="AI29" s="47"/>
      <c r="AJ29" s="47"/>
      <c r="AK29" s="24"/>
      <c r="AL29" s="47"/>
      <c r="AM29" s="47"/>
      <c r="AN29" s="47"/>
      <c r="AO29" s="47"/>
      <c r="AP29" s="47"/>
      <c r="AQ29" s="47"/>
      <c r="AR29" s="51"/>
      <c r="AS29" s="51"/>
      <c r="AT29" s="51"/>
      <c r="AU29" s="51"/>
      <c r="AV29" s="51"/>
      <c r="AW29" s="51"/>
      <c r="AX29" s="51"/>
      <c r="AY29" s="51"/>
      <c r="AZ29" s="51"/>
      <c r="BA29" s="51"/>
    </row>
    <row r="30" spans="1:53" ht="15" customHeight="1" x14ac:dyDescent="0.25">
      <c r="A30" s="129"/>
      <c r="B30" s="47" t="s">
        <v>56</v>
      </c>
      <c r="C30" s="47"/>
      <c r="D30" s="102" t="s">
        <v>138</v>
      </c>
      <c r="E30" s="47"/>
      <c r="F30" s="47"/>
      <c r="G30" s="47"/>
      <c r="H30" s="47"/>
      <c r="I30" s="47"/>
      <c r="J30" s="47" t="s">
        <v>60</v>
      </c>
      <c r="K30" s="47"/>
      <c r="L30" s="47"/>
      <c r="M30" s="47"/>
      <c r="N30" s="48"/>
      <c r="O30" s="47" t="s">
        <v>58</v>
      </c>
      <c r="P30" s="47"/>
      <c r="Q30" s="50"/>
      <c r="R30" s="47"/>
      <c r="S30" s="47"/>
      <c r="T30" s="24"/>
      <c r="U30" s="24"/>
      <c r="V30" s="24"/>
      <c r="W30" s="47"/>
      <c r="X30" s="47" t="s">
        <v>57</v>
      </c>
      <c r="Y30" s="24"/>
      <c r="Z30" s="47"/>
      <c r="AA30" s="24"/>
      <c r="AB30" s="47"/>
      <c r="AC30" s="24"/>
      <c r="AD30" s="24"/>
      <c r="AE30" s="47" t="s">
        <v>59</v>
      </c>
      <c r="AF30" s="24"/>
      <c r="AG30" s="24"/>
      <c r="AH30" s="24"/>
      <c r="AI30" s="24"/>
      <c r="AJ30" s="47" t="s">
        <v>67</v>
      </c>
      <c r="AK30" s="24"/>
      <c r="AL30" s="24"/>
      <c r="AM30" s="24"/>
      <c r="AN30" s="24"/>
      <c r="AO30" s="24"/>
      <c r="AP30" s="24"/>
      <c r="AQ30" s="47"/>
      <c r="AR30" s="51"/>
      <c r="AS30" s="51"/>
      <c r="AT30" s="51"/>
      <c r="AU30" s="51"/>
      <c r="AV30" s="51"/>
      <c r="AW30" s="51"/>
      <c r="AX30" s="51"/>
      <c r="AY30" s="51"/>
      <c r="AZ30" s="51"/>
      <c r="BA30" s="51"/>
    </row>
    <row r="31" spans="1:53" ht="15" customHeight="1" x14ac:dyDescent="0.25">
      <c r="A31" s="129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8"/>
      <c r="O31" s="24"/>
      <c r="P31" s="24"/>
      <c r="Q31" s="24"/>
      <c r="R31" s="24"/>
      <c r="S31" s="24"/>
      <c r="T31" s="24"/>
      <c r="U31" s="47"/>
      <c r="V31" s="50"/>
      <c r="W31" s="47"/>
      <c r="X31" s="47"/>
      <c r="Y31" s="24"/>
      <c r="Z31" s="24"/>
      <c r="AA31" s="24"/>
      <c r="AB31" s="24"/>
      <c r="AC31" s="24"/>
      <c r="AD31" s="24"/>
      <c r="AE31" s="47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47"/>
      <c r="AR31" s="51"/>
      <c r="AS31" s="51"/>
      <c r="AT31" s="51"/>
      <c r="AU31" s="51"/>
      <c r="AV31" s="51"/>
      <c r="AW31" s="51"/>
      <c r="AX31" s="51"/>
      <c r="AY31" s="51"/>
      <c r="AZ31" s="51"/>
      <c r="BA31" s="51"/>
    </row>
    <row r="32" spans="1:53" ht="15" customHeight="1" x14ac:dyDescent="0.2">
      <c r="A32" s="129"/>
      <c r="B32" s="199" t="s">
        <v>140</v>
      </c>
      <c r="C32" s="73"/>
      <c r="D32" s="73"/>
      <c r="E32" s="73"/>
      <c r="F32" s="73" t="s">
        <v>141</v>
      </c>
      <c r="G32" s="73" t="s">
        <v>3</v>
      </c>
      <c r="H32" s="73" t="s">
        <v>5</v>
      </c>
      <c r="I32" s="73" t="s">
        <v>6</v>
      </c>
      <c r="J32" s="73" t="s">
        <v>142</v>
      </c>
      <c r="K32" s="200" t="s">
        <v>17</v>
      </c>
      <c r="L32" s="47"/>
      <c r="M32" s="201" t="s">
        <v>143</v>
      </c>
      <c r="N32" s="74"/>
      <c r="O32" s="74"/>
      <c r="P32" s="73" t="s">
        <v>3</v>
      </c>
      <c r="Q32" s="73" t="s">
        <v>5</v>
      </c>
      <c r="R32" s="73" t="s">
        <v>6</v>
      </c>
      <c r="S32" s="73" t="s">
        <v>142</v>
      </c>
      <c r="T32" s="74"/>
      <c r="U32" s="200" t="s">
        <v>17</v>
      </c>
      <c r="V32" s="47"/>
      <c r="W32" s="201" t="s">
        <v>144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202"/>
      <c r="AI32" s="201"/>
      <c r="AJ32" s="75"/>
      <c r="AK32" s="75"/>
      <c r="AL32" s="75"/>
      <c r="AM32" s="74"/>
      <c r="AN32" s="74"/>
      <c r="AO32" s="74"/>
      <c r="AP32" s="74"/>
      <c r="AQ32" s="101"/>
      <c r="AR32" s="24"/>
      <c r="AS32" s="24"/>
    </row>
    <row r="33" spans="1:45" ht="15" customHeight="1" x14ac:dyDescent="0.2">
      <c r="A33" s="129"/>
      <c r="B33" s="203">
        <v>1985</v>
      </c>
      <c r="C33" s="133" t="s">
        <v>36</v>
      </c>
      <c r="D33" s="179" t="s">
        <v>37</v>
      </c>
      <c r="E33" s="133"/>
      <c r="F33" s="133">
        <v>23</v>
      </c>
      <c r="G33" s="133">
        <v>22</v>
      </c>
      <c r="H33" s="204">
        <f>PRODUCT((F6+G6)/E6)</f>
        <v>0.27272727272727271</v>
      </c>
      <c r="I33" s="204">
        <f>PRODUCT(H6/E6)</f>
        <v>0.59090909090909094</v>
      </c>
      <c r="J33" s="204">
        <f>PRODUCT(F6+G6+H6)/E6</f>
        <v>0.86363636363636365</v>
      </c>
      <c r="K33" s="205">
        <f>PRODUCT(I6/E6)</f>
        <v>2.3636363636363638</v>
      </c>
      <c r="L33" s="50"/>
      <c r="M33" s="196" t="s">
        <v>149</v>
      </c>
      <c r="N33" s="133"/>
      <c r="O33" s="133">
        <v>20</v>
      </c>
      <c r="P33" s="220" t="s">
        <v>209</v>
      </c>
      <c r="Q33" s="220" t="s">
        <v>179</v>
      </c>
      <c r="R33" s="220" t="s">
        <v>189</v>
      </c>
      <c r="S33" s="220" t="s">
        <v>199</v>
      </c>
      <c r="T33" s="204"/>
      <c r="U33" s="205" t="s">
        <v>169</v>
      </c>
      <c r="V33" s="50"/>
      <c r="W33" s="196" t="s">
        <v>146</v>
      </c>
      <c r="X33" s="197"/>
      <c r="Y33" s="179"/>
      <c r="Z33" s="179"/>
      <c r="AA33" s="179"/>
      <c r="AB33" s="179"/>
      <c r="AC33" s="179"/>
      <c r="AD33" s="179"/>
      <c r="AE33" s="179"/>
      <c r="AF33" s="179"/>
      <c r="AG33" s="185"/>
      <c r="AH33" s="206"/>
      <c r="AI33" s="196"/>
      <c r="AJ33" s="194"/>
      <c r="AK33" s="179"/>
      <c r="AL33" s="179"/>
      <c r="AM33" s="179"/>
      <c r="AN33" s="179"/>
      <c r="AO33" s="179"/>
      <c r="AP33" s="179"/>
      <c r="AQ33" s="192"/>
      <c r="AR33" s="24"/>
      <c r="AS33" s="24"/>
    </row>
    <row r="34" spans="1:45" ht="15" customHeight="1" x14ac:dyDescent="0.2">
      <c r="A34" s="129"/>
      <c r="B34" s="203">
        <v>1986</v>
      </c>
      <c r="C34" s="133" t="s">
        <v>38</v>
      </c>
      <c r="D34" s="179" t="s">
        <v>37</v>
      </c>
      <c r="E34" s="133"/>
      <c r="F34" s="133">
        <v>24</v>
      </c>
      <c r="G34" s="133">
        <v>21</v>
      </c>
      <c r="H34" s="204">
        <f t="shared" ref="H34:H42" si="0">PRODUCT((F7+G7)/E7)</f>
        <v>0.19047619047619047</v>
      </c>
      <c r="I34" s="204">
        <f t="shared" ref="I34:I42" si="1">PRODUCT(H7/E7)</f>
        <v>1.0952380952380953</v>
      </c>
      <c r="J34" s="204">
        <f t="shared" ref="J34:J42" si="2">PRODUCT(F7+G7+H7)/E7</f>
        <v>1.2857142857142858</v>
      </c>
      <c r="K34" s="205">
        <f t="shared" ref="K34:K42" si="3">PRODUCT(I7/E7)</f>
        <v>3.2380952380952381</v>
      </c>
      <c r="L34" s="50"/>
      <c r="M34" s="196" t="s">
        <v>150</v>
      </c>
      <c r="N34" s="133"/>
      <c r="O34" s="133">
        <v>20</v>
      </c>
      <c r="P34" s="220" t="s">
        <v>210</v>
      </c>
      <c r="Q34" s="220" t="s">
        <v>180</v>
      </c>
      <c r="R34" s="220" t="s">
        <v>190</v>
      </c>
      <c r="S34" s="220" t="s">
        <v>200</v>
      </c>
      <c r="T34" s="204"/>
      <c r="U34" s="205" t="s">
        <v>170</v>
      </c>
      <c r="V34" s="50"/>
      <c r="W34" s="207" t="s">
        <v>148</v>
      </c>
      <c r="X34" s="197"/>
      <c r="Y34" s="197" t="s">
        <v>167</v>
      </c>
      <c r="Z34" s="218"/>
      <c r="AA34" s="218"/>
      <c r="AB34" s="218"/>
      <c r="AC34" s="218"/>
      <c r="AD34" s="218"/>
      <c r="AE34" s="218"/>
      <c r="AF34" s="218"/>
      <c r="AG34" s="219" t="s">
        <v>168</v>
      </c>
      <c r="AH34" s="194"/>
      <c r="AI34" s="195"/>
      <c r="AJ34" s="197"/>
      <c r="AK34" s="179"/>
      <c r="AL34" s="179"/>
      <c r="AM34" s="179"/>
      <c r="AN34" s="179"/>
      <c r="AO34" s="179"/>
      <c r="AP34" s="133"/>
      <c r="AQ34" s="192"/>
      <c r="AR34" s="24"/>
      <c r="AS34" s="24"/>
    </row>
    <row r="35" spans="1:45" ht="15" customHeight="1" x14ac:dyDescent="0.2">
      <c r="A35" s="129"/>
      <c r="B35" s="203">
        <v>1987</v>
      </c>
      <c r="C35" s="133" t="s">
        <v>39</v>
      </c>
      <c r="D35" s="179" t="s">
        <v>37</v>
      </c>
      <c r="E35" s="133"/>
      <c r="F35" s="133">
        <v>25</v>
      </c>
      <c r="G35" s="133">
        <v>22</v>
      </c>
      <c r="H35" s="204">
        <f t="shared" si="0"/>
        <v>4.5454545454545456E-2</v>
      </c>
      <c r="I35" s="204">
        <f t="shared" si="1"/>
        <v>0.5</v>
      </c>
      <c r="J35" s="204">
        <f t="shared" si="2"/>
        <v>0.54545454545454541</v>
      </c>
      <c r="K35" s="205">
        <f t="shared" si="3"/>
        <v>3.1363636363636362</v>
      </c>
      <c r="L35" s="50"/>
      <c r="M35" s="196" t="s">
        <v>151</v>
      </c>
      <c r="N35" s="133"/>
      <c r="O35" s="133">
        <v>21</v>
      </c>
      <c r="P35" s="220" t="s">
        <v>211</v>
      </c>
      <c r="Q35" s="220" t="s">
        <v>181</v>
      </c>
      <c r="R35" s="220" t="s">
        <v>191</v>
      </c>
      <c r="S35" s="220" t="s">
        <v>201</v>
      </c>
      <c r="T35" s="204"/>
      <c r="U35" s="205" t="s">
        <v>171</v>
      </c>
      <c r="V35" s="50"/>
      <c r="W35" s="207"/>
      <c r="X35" s="197"/>
      <c r="Y35" s="197"/>
      <c r="Z35" s="179"/>
      <c r="AA35" s="179"/>
      <c r="AB35" s="179"/>
      <c r="AC35" s="197"/>
      <c r="AD35" s="179"/>
      <c r="AE35" s="179"/>
      <c r="AF35" s="179"/>
      <c r="AG35" s="179"/>
      <c r="AH35" s="192"/>
      <c r="AI35" s="197"/>
      <c r="AJ35" s="197"/>
      <c r="AK35" s="179"/>
      <c r="AL35" s="179"/>
      <c r="AM35" s="197"/>
      <c r="AN35" s="179"/>
      <c r="AO35" s="179"/>
      <c r="AP35" s="133"/>
      <c r="AQ35" s="192"/>
      <c r="AR35" s="24"/>
      <c r="AS35" s="24"/>
    </row>
    <row r="36" spans="1:45" ht="15" customHeight="1" x14ac:dyDescent="0.2">
      <c r="A36" s="129"/>
      <c r="B36" s="203">
        <v>1988</v>
      </c>
      <c r="C36" s="133" t="s">
        <v>40</v>
      </c>
      <c r="D36" s="179" t="s">
        <v>37</v>
      </c>
      <c r="E36" s="133"/>
      <c r="F36" s="133">
        <v>26</v>
      </c>
      <c r="G36" s="133">
        <v>22</v>
      </c>
      <c r="H36" s="204">
        <f t="shared" si="0"/>
        <v>0.45454545454545453</v>
      </c>
      <c r="I36" s="204">
        <f t="shared" si="1"/>
        <v>1.1363636363636365</v>
      </c>
      <c r="J36" s="221">
        <f t="shared" si="2"/>
        <v>1.5909090909090908</v>
      </c>
      <c r="K36" s="222">
        <f t="shared" si="3"/>
        <v>5.0454545454545459</v>
      </c>
      <c r="L36" s="50"/>
      <c r="M36" s="196" t="s">
        <v>152</v>
      </c>
      <c r="N36" s="133"/>
      <c r="O36" s="133"/>
      <c r="P36" s="220" t="s">
        <v>212</v>
      </c>
      <c r="Q36" s="220" t="s">
        <v>182</v>
      </c>
      <c r="R36" s="220" t="s">
        <v>192</v>
      </c>
      <c r="S36" s="220" t="s">
        <v>202</v>
      </c>
      <c r="T36" s="204"/>
      <c r="U36" s="205" t="s">
        <v>172</v>
      </c>
      <c r="V36" s="50"/>
      <c r="W36" s="207"/>
      <c r="X36" s="197"/>
      <c r="Y36" s="197"/>
      <c r="Z36" s="179"/>
      <c r="AA36" s="179"/>
      <c r="AB36" s="179"/>
      <c r="AC36" s="197"/>
      <c r="AD36" s="179"/>
      <c r="AE36" s="179"/>
      <c r="AF36" s="179"/>
      <c r="AG36" s="179"/>
      <c r="AH36" s="192"/>
      <c r="AI36" s="195"/>
      <c r="AJ36" s="197"/>
      <c r="AK36" s="179"/>
      <c r="AL36" s="179"/>
      <c r="AM36" s="197"/>
      <c r="AN36" s="179"/>
      <c r="AO36" s="179"/>
      <c r="AP36" s="133"/>
      <c r="AQ36" s="192"/>
      <c r="AR36" s="24"/>
      <c r="AS36" s="24"/>
    </row>
    <row r="37" spans="1:45" ht="15" customHeight="1" x14ac:dyDescent="0.2">
      <c r="A37" s="129"/>
      <c r="B37" s="203">
        <v>1989</v>
      </c>
      <c r="C37" s="133" t="s">
        <v>41</v>
      </c>
      <c r="D37" s="179" t="s">
        <v>37</v>
      </c>
      <c r="E37" s="133"/>
      <c r="F37" s="133">
        <v>27</v>
      </c>
      <c r="G37" s="133">
        <v>21</v>
      </c>
      <c r="H37" s="221">
        <f t="shared" si="0"/>
        <v>0.61904761904761907</v>
      </c>
      <c r="I37" s="204">
        <f t="shared" si="1"/>
        <v>0.5714285714285714</v>
      </c>
      <c r="J37" s="204">
        <f t="shared" si="2"/>
        <v>1.1904761904761905</v>
      </c>
      <c r="K37" s="205">
        <f t="shared" si="3"/>
        <v>4.7142857142857144</v>
      </c>
      <c r="L37" s="50"/>
      <c r="M37" s="196" t="s">
        <v>153</v>
      </c>
      <c r="N37" s="133"/>
      <c r="O37" s="133"/>
      <c r="P37" s="220" t="s">
        <v>213</v>
      </c>
      <c r="Q37" s="220" t="s">
        <v>183</v>
      </c>
      <c r="R37" s="220" t="s">
        <v>193</v>
      </c>
      <c r="S37" s="220" t="s">
        <v>203</v>
      </c>
      <c r="T37" s="204"/>
      <c r="U37" s="205" t="s">
        <v>173</v>
      </c>
      <c r="V37" s="50"/>
      <c r="W37" s="207"/>
      <c r="X37" s="197"/>
      <c r="Y37" s="197"/>
      <c r="Z37" s="179"/>
      <c r="AA37" s="179"/>
      <c r="AB37" s="179"/>
      <c r="AC37" s="197"/>
      <c r="AD37" s="179"/>
      <c r="AE37" s="179"/>
      <c r="AF37" s="179"/>
      <c r="AG37" s="179"/>
      <c r="AH37" s="192"/>
      <c r="AI37" s="195"/>
      <c r="AJ37" s="197"/>
      <c r="AK37" s="179"/>
      <c r="AL37" s="179"/>
      <c r="AM37" s="197"/>
      <c r="AN37" s="179"/>
      <c r="AO37" s="179"/>
      <c r="AP37" s="179"/>
      <c r="AQ37" s="192"/>
      <c r="AR37" s="24"/>
      <c r="AS37" s="24"/>
    </row>
    <row r="38" spans="1:45" ht="15" customHeight="1" x14ac:dyDescent="0.2">
      <c r="A38" s="129"/>
      <c r="B38" s="203">
        <v>1990</v>
      </c>
      <c r="C38" s="133" t="s">
        <v>42</v>
      </c>
      <c r="D38" s="179" t="s">
        <v>37</v>
      </c>
      <c r="E38" s="133"/>
      <c r="F38" s="133">
        <v>28</v>
      </c>
      <c r="G38" s="133">
        <v>26</v>
      </c>
      <c r="H38" s="204">
        <f t="shared" si="0"/>
        <v>0.19230769230769232</v>
      </c>
      <c r="I38" s="204">
        <f t="shared" si="1"/>
        <v>0.76923076923076927</v>
      </c>
      <c r="J38" s="204">
        <f t="shared" si="2"/>
        <v>0.96153846153846156</v>
      </c>
      <c r="K38" s="205">
        <f t="shared" si="3"/>
        <v>4.615384615384615</v>
      </c>
      <c r="L38" s="50"/>
      <c r="M38" s="196" t="s">
        <v>154</v>
      </c>
      <c r="N38" s="133"/>
      <c r="O38" s="133"/>
      <c r="P38" s="220" t="s">
        <v>214</v>
      </c>
      <c r="Q38" s="220" t="s">
        <v>184</v>
      </c>
      <c r="R38" s="220" t="s">
        <v>194</v>
      </c>
      <c r="S38" s="220" t="s">
        <v>204</v>
      </c>
      <c r="T38" s="204"/>
      <c r="U38" s="205" t="s">
        <v>174</v>
      </c>
      <c r="V38" s="50"/>
      <c r="W38" s="207"/>
      <c r="X38" s="197"/>
      <c r="Y38" s="197"/>
      <c r="Z38" s="179"/>
      <c r="AA38" s="179"/>
      <c r="AB38" s="179"/>
      <c r="AC38" s="197"/>
      <c r="AD38" s="179"/>
      <c r="AE38" s="179"/>
      <c r="AF38" s="179"/>
      <c r="AG38" s="179"/>
      <c r="AH38" s="192"/>
      <c r="AI38" s="195"/>
      <c r="AJ38" s="197"/>
      <c r="AK38" s="179"/>
      <c r="AL38" s="179"/>
      <c r="AM38" s="197"/>
      <c r="AN38" s="179"/>
      <c r="AO38" s="179"/>
      <c r="AP38" s="179"/>
      <c r="AQ38" s="192"/>
      <c r="AR38" s="24"/>
      <c r="AS38" s="24"/>
    </row>
    <row r="39" spans="1:45" ht="15" customHeight="1" x14ac:dyDescent="0.2">
      <c r="A39" s="129"/>
      <c r="B39" s="203">
        <v>1991</v>
      </c>
      <c r="C39" s="133" t="s">
        <v>43</v>
      </c>
      <c r="D39" s="179" t="s">
        <v>54</v>
      </c>
      <c r="E39" s="133"/>
      <c r="F39" s="133">
        <v>29</v>
      </c>
      <c r="G39" s="133">
        <v>26</v>
      </c>
      <c r="H39" s="204">
        <f t="shared" si="0"/>
        <v>0.19230769230769232</v>
      </c>
      <c r="I39" s="221">
        <f t="shared" si="1"/>
        <v>1.3076923076923077</v>
      </c>
      <c r="J39" s="204">
        <f t="shared" si="2"/>
        <v>1.5</v>
      </c>
      <c r="K39" s="205">
        <f t="shared" si="3"/>
        <v>4.615384615384615</v>
      </c>
      <c r="L39" s="50"/>
      <c r="M39" s="196" t="s">
        <v>155</v>
      </c>
      <c r="N39" s="133"/>
      <c r="O39" s="133"/>
      <c r="P39" s="220" t="s">
        <v>215</v>
      </c>
      <c r="Q39" s="220" t="s">
        <v>185</v>
      </c>
      <c r="R39" s="220" t="s">
        <v>195</v>
      </c>
      <c r="S39" s="220" t="s">
        <v>205</v>
      </c>
      <c r="T39" s="204"/>
      <c r="U39" s="205" t="s">
        <v>175</v>
      </c>
      <c r="V39" s="50"/>
      <c r="W39" s="207"/>
      <c r="X39" s="197"/>
      <c r="Y39" s="197"/>
      <c r="Z39" s="179"/>
      <c r="AA39" s="179"/>
      <c r="AB39" s="179"/>
      <c r="AC39" s="197"/>
      <c r="AD39" s="179"/>
      <c r="AE39" s="179"/>
      <c r="AF39" s="179"/>
      <c r="AG39" s="179"/>
      <c r="AH39" s="192"/>
      <c r="AI39" s="208"/>
      <c r="AJ39" s="179"/>
      <c r="AK39" s="179"/>
      <c r="AL39" s="179"/>
      <c r="AM39" s="197"/>
      <c r="AN39" s="179"/>
      <c r="AO39" s="179"/>
      <c r="AP39" s="179"/>
      <c r="AQ39" s="192"/>
      <c r="AR39" s="24"/>
      <c r="AS39" s="24"/>
    </row>
    <row r="40" spans="1:45" ht="15" customHeight="1" x14ac:dyDescent="0.2">
      <c r="A40" s="129"/>
      <c r="B40" s="203">
        <v>1992</v>
      </c>
      <c r="C40" s="133" t="s">
        <v>44</v>
      </c>
      <c r="D40" s="179" t="s">
        <v>45</v>
      </c>
      <c r="E40" s="133"/>
      <c r="F40" s="133">
        <v>30</v>
      </c>
      <c r="G40" s="133">
        <v>26</v>
      </c>
      <c r="H40" s="204">
        <f t="shared" si="0"/>
        <v>0.11538461538461539</v>
      </c>
      <c r="I40" s="204">
        <f t="shared" si="1"/>
        <v>1.0769230769230769</v>
      </c>
      <c r="J40" s="204">
        <f t="shared" si="2"/>
        <v>1.1923076923076923</v>
      </c>
      <c r="K40" s="205">
        <f t="shared" si="3"/>
        <v>4.5384615384615383</v>
      </c>
      <c r="L40" s="50"/>
      <c r="M40" s="196" t="s">
        <v>156</v>
      </c>
      <c r="N40" s="133"/>
      <c r="O40" s="133"/>
      <c r="P40" s="220" t="s">
        <v>216</v>
      </c>
      <c r="Q40" s="3" t="s">
        <v>186</v>
      </c>
      <c r="R40" s="3" t="s">
        <v>196</v>
      </c>
      <c r="S40" s="3" t="s">
        <v>206</v>
      </c>
      <c r="T40" s="221"/>
      <c r="U40" s="222" t="s">
        <v>176</v>
      </c>
      <c r="V40" s="50"/>
      <c r="W40" s="207"/>
      <c r="X40" s="197"/>
      <c r="Y40" s="197"/>
      <c r="Z40" s="179"/>
      <c r="AA40" s="179"/>
      <c r="AB40" s="179"/>
      <c r="AC40" s="197"/>
      <c r="AD40" s="179"/>
      <c r="AE40" s="179"/>
      <c r="AF40" s="179"/>
      <c r="AG40" s="179"/>
      <c r="AH40" s="192"/>
      <c r="AI40" s="208"/>
      <c r="AJ40" s="179"/>
      <c r="AK40" s="179"/>
      <c r="AL40" s="179"/>
      <c r="AM40" s="197"/>
      <c r="AN40" s="179"/>
      <c r="AO40" s="179"/>
      <c r="AP40" s="179"/>
      <c r="AQ40" s="192"/>
      <c r="AR40" s="24"/>
      <c r="AS40" s="24"/>
    </row>
    <row r="41" spans="1:45" ht="15" customHeight="1" x14ac:dyDescent="0.2">
      <c r="A41" s="129"/>
      <c r="B41" s="203">
        <v>1993</v>
      </c>
      <c r="C41" s="133" t="s">
        <v>42</v>
      </c>
      <c r="D41" s="179" t="s">
        <v>45</v>
      </c>
      <c r="E41" s="133"/>
      <c r="F41" s="133">
        <v>31</v>
      </c>
      <c r="G41" s="133">
        <v>14</v>
      </c>
      <c r="H41" s="204">
        <f t="shared" si="0"/>
        <v>7.1428571428571425E-2</v>
      </c>
      <c r="I41" s="204">
        <f t="shared" si="1"/>
        <v>0.14285714285714285</v>
      </c>
      <c r="J41" s="204">
        <f t="shared" si="2"/>
        <v>0.21428571428571427</v>
      </c>
      <c r="K41" s="205">
        <f t="shared" si="3"/>
        <v>1.8571428571428572</v>
      </c>
      <c r="L41" s="50"/>
      <c r="M41" s="196" t="s">
        <v>145</v>
      </c>
      <c r="N41" s="133"/>
      <c r="O41" s="133"/>
      <c r="P41" s="220" t="s">
        <v>217</v>
      </c>
      <c r="Q41" s="220" t="s">
        <v>187</v>
      </c>
      <c r="R41" s="220" t="s">
        <v>197</v>
      </c>
      <c r="S41" s="220" t="s">
        <v>207</v>
      </c>
      <c r="T41" s="204"/>
      <c r="U41" s="205" t="s">
        <v>177</v>
      </c>
      <c r="V41" s="50"/>
      <c r="W41" s="207"/>
      <c r="X41" s="197"/>
      <c r="Y41" s="197"/>
      <c r="Z41" s="179"/>
      <c r="AA41" s="179"/>
      <c r="AB41" s="179"/>
      <c r="AC41" s="197"/>
      <c r="AD41" s="179"/>
      <c r="AE41" s="179"/>
      <c r="AF41" s="179"/>
      <c r="AG41" s="179"/>
      <c r="AH41" s="192"/>
      <c r="AI41" s="208"/>
      <c r="AJ41" s="179"/>
      <c r="AK41" s="179"/>
      <c r="AL41" s="179"/>
      <c r="AM41" s="197"/>
      <c r="AN41" s="179"/>
      <c r="AO41" s="179"/>
      <c r="AP41" s="179"/>
      <c r="AQ41" s="192"/>
      <c r="AR41" s="24"/>
      <c r="AS41" s="24"/>
    </row>
    <row r="42" spans="1:45" ht="15" customHeight="1" x14ac:dyDescent="0.2">
      <c r="A42" s="129"/>
      <c r="B42" s="203">
        <v>1994</v>
      </c>
      <c r="C42" s="133" t="s">
        <v>43</v>
      </c>
      <c r="D42" s="179" t="s">
        <v>46</v>
      </c>
      <c r="E42" s="133"/>
      <c r="F42" s="133">
        <v>32</v>
      </c>
      <c r="G42" s="133">
        <v>13</v>
      </c>
      <c r="H42" s="204">
        <f t="shared" si="0"/>
        <v>7.6923076923076927E-2</v>
      </c>
      <c r="I42" s="204">
        <f t="shared" si="1"/>
        <v>0.30769230769230771</v>
      </c>
      <c r="J42" s="204">
        <f t="shared" si="2"/>
        <v>0.38461538461538464</v>
      </c>
      <c r="K42" s="205">
        <f t="shared" si="3"/>
        <v>3</v>
      </c>
      <c r="L42" s="50"/>
      <c r="M42" s="196" t="s">
        <v>147</v>
      </c>
      <c r="N42" s="133"/>
      <c r="O42" s="133"/>
      <c r="P42" s="3" t="s">
        <v>218</v>
      </c>
      <c r="Q42" s="220" t="s">
        <v>188</v>
      </c>
      <c r="R42" s="220" t="s">
        <v>198</v>
      </c>
      <c r="S42" s="220" t="s">
        <v>208</v>
      </c>
      <c r="T42" s="204"/>
      <c r="U42" s="205" t="s">
        <v>178</v>
      </c>
      <c r="V42" s="50"/>
      <c r="W42" s="207"/>
      <c r="X42" s="197"/>
      <c r="Y42" s="197"/>
      <c r="Z42" s="179"/>
      <c r="AA42" s="179"/>
      <c r="AB42" s="179"/>
      <c r="AC42" s="197"/>
      <c r="AD42" s="179"/>
      <c r="AE42" s="179"/>
      <c r="AF42" s="179"/>
      <c r="AG42" s="179"/>
      <c r="AH42" s="192"/>
      <c r="AI42" s="208"/>
      <c r="AJ42" s="179"/>
      <c r="AK42" s="179"/>
      <c r="AL42" s="179"/>
      <c r="AM42" s="197"/>
      <c r="AN42" s="179"/>
      <c r="AO42" s="179"/>
      <c r="AP42" s="179"/>
      <c r="AQ42" s="192"/>
      <c r="AR42" s="24"/>
      <c r="AS42" s="24"/>
    </row>
    <row r="43" spans="1:45" ht="15" customHeight="1" x14ac:dyDescent="0.2">
      <c r="A43" s="129"/>
      <c r="B43" s="186"/>
      <c r="C43" s="188"/>
      <c r="D43" s="188"/>
      <c r="E43" s="188"/>
      <c r="F43" s="188"/>
      <c r="G43" s="188"/>
      <c r="H43" s="209"/>
      <c r="I43" s="209"/>
      <c r="J43" s="209"/>
      <c r="K43" s="210"/>
      <c r="L43" s="50"/>
      <c r="M43" s="186"/>
      <c r="N43" s="188"/>
      <c r="O43" s="188"/>
      <c r="P43" s="188"/>
      <c r="Q43" s="188"/>
      <c r="R43" s="188"/>
      <c r="S43" s="188"/>
      <c r="T43" s="188"/>
      <c r="U43" s="210"/>
      <c r="V43" s="50"/>
      <c r="W43" s="186"/>
      <c r="X43" s="188"/>
      <c r="Y43" s="188"/>
      <c r="Z43" s="188"/>
      <c r="AA43" s="188"/>
      <c r="AB43" s="188"/>
      <c r="AC43" s="188"/>
      <c r="AD43" s="188"/>
      <c r="AE43" s="188"/>
      <c r="AF43" s="209"/>
      <c r="AG43" s="209"/>
      <c r="AH43" s="211"/>
      <c r="AI43" s="188"/>
      <c r="AJ43" s="188"/>
      <c r="AK43" s="188"/>
      <c r="AL43" s="188"/>
      <c r="AM43" s="188"/>
      <c r="AN43" s="188"/>
      <c r="AO43" s="188"/>
      <c r="AP43" s="188"/>
      <c r="AQ43" s="193"/>
      <c r="AR43" s="24"/>
      <c r="AS43" s="24"/>
    </row>
    <row r="44" spans="1:45" ht="15" customHeight="1" x14ac:dyDescent="0.2">
      <c r="A44" s="12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212"/>
      <c r="AG44" s="213"/>
      <c r="AH44" s="212"/>
      <c r="AI44" s="47"/>
      <c r="AJ44" s="47"/>
      <c r="AK44" s="47"/>
      <c r="AL44" s="47"/>
      <c r="AM44" s="47"/>
      <c r="AN44" s="47"/>
      <c r="AO44" s="47"/>
      <c r="AP44" s="47"/>
      <c r="AQ44" s="47"/>
      <c r="AR44" s="24"/>
      <c r="AS44" s="24"/>
    </row>
    <row r="45" spans="1:45" ht="15" customHeight="1" x14ac:dyDescent="0.2">
      <c r="A45" s="129"/>
      <c r="B45" s="199" t="s">
        <v>157</v>
      </c>
      <c r="C45" s="73"/>
      <c r="D45" s="73"/>
      <c r="E45" s="73"/>
      <c r="F45" s="73" t="s">
        <v>141</v>
      </c>
      <c r="G45" s="73" t="s">
        <v>3</v>
      </c>
      <c r="H45" s="73" t="s">
        <v>5</v>
      </c>
      <c r="I45" s="73" t="s">
        <v>6</v>
      </c>
      <c r="J45" s="73" t="s">
        <v>142</v>
      </c>
      <c r="K45" s="200" t="s">
        <v>17</v>
      </c>
      <c r="L45" s="47"/>
      <c r="M45" s="201" t="s">
        <v>143</v>
      </c>
      <c r="N45" s="74"/>
      <c r="O45" s="74"/>
      <c r="P45" s="73" t="s">
        <v>3</v>
      </c>
      <c r="Q45" s="73" t="s">
        <v>5</v>
      </c>
      <c r="R45" s="73" t="s">
        <v>6</v>
      </c>
      <c r="S45" s="73" t="s">
        <v>142</v>
      </c>
      <c r="T45" s="74"/>
      <c r="U45" s="200" t="s">
        <v>17</v>
      </c>
      <c r="V45" s="47"/>
      <c r="W45" s="201" t="s">
        <v>158</v>
      </c>
      <c r="X45" s="74"/>
      <c r="Y45" s="74"/>
      <c r="Z45" s="74"/>
      <c r="AA45" s="74"/>
      <c r="AB45" s="74"/>
      <c r="AC45" s="74"/>
      <c r="AD45" s="74"/>
      <c r="AE45" s="74"/>
      <c r="AF45" s="214"/>
      <c r="AG45" s="214"/>
      <c r="AH45" s="215"/>
      <c r="AI45" s="123"/>
      <c r="AJ45" s="75"/>
      <c r="AK45" s="75"/>
      <c r="AL45" s="75"/>
      <c r="AM45" s="74"/>
      <c r="AN45" s="74"/>
      <c r="AO45" s="74"/>
      <c r="AP45" s="74"/>
      <c r="AQ45" s="101"/>
      <c r="AR45" s="24"/>
      <c r="AS45" s="24"/>
    </row>
    <row r="46" spans="1:45" ht="15" customHeight="1" x14ac:dyDescent="0.2">
      <c r="A46" s="129"/>
      <c r="B46" s="203">
        <v>1987</v>
      </c>
      <c r="C46" s="133" t="s">
        <v>39</v>
      </c>
      <c r="D46" s="179" t="s">
        <v>37</v>
      </c>
      <c r="E46" s="133"/>
      <c r="F46" s="133">
        <v>25</v>
      </c>
      <c r="G46" s="133">
        <v>2</v>
      </c>
      <c r="H46" s="204">
        <f>PRODUCT((V8+W8)/U8)</f>
        <v>0</v>
      </c>
      <c r="I46" s="204">
        <f>PRODUCT(X8/U8)</f>
        <v>0</v>
      </c>
      <c r="J46" s="204">
        <f>PRODUCT(V8+W8+X8)/U8</f>
        <v>0</v>
      </c>
      <c r="K46" s="205">
        <f>PRODUCT(Y8/U8)</f>
        <v>2.5</v>
      </c>
      <c r="L46" s="50"/>
      <c r="M46" s="196" t="s">
        <v>161</v>
      </c>
      <c r="N46" s="133"/>
      <c r="O46" s="133">
        <v>20</v>
      </c>
      <c r="P46" s="133" t="s">
        <v>241</v>
      </c>
      <c r="Q46" s="133"/>
      <c r="R46" s="194"/>
      <c r="S46" s="194"/>
      <c r="T46" s="216"/>
      <c r="U46" s="205" t="s">
        <v>234</v>
      </c>
      <c r="V46" s="50"/>
      <c r="W46" s="203"/>
      <c r="X46" s="197"/>
      <c r="Y46" s="197"/>
      <c r="Z46" s="179"/>
      <c r="AA46" s="179"/>
      <c r="AB46" s="179"/>
      <c r="AC46" s="179"/>
      <c r="AD46" s="179"/>
      <c r="AE46" s="179"/>
      <c r="AF46" s="217"/>
      <c r="AG46" s="216"/>
      <c r="AH46" s="205"/>
      <c r="AI46" s="194"/>
      <c r="AJ46" s="194"/>
      <c r="AK46" s="179"/>
      <c r="AL46" s="179"/>
      <c r="AM46" s="179"/>
      <c r="AN46" s="179"/>
      <c r="AO46" s="179"/>
      <c r="AP46" s="179"/>
      <c r="AQ46" s="192"/>
      <c r="AR46" s="24"/>
      <c r="AS46" s="24"/>
    </row>
    <row r="47" spans="1:45" ht="15" customHeight="1" x14ac:dyDescent="0.2">
      <c r="A47" s="129"/>
      <c r="B47" s="203">
        <v>1988</v>
      </c>
      <c r="C47" s="133" t="s">
        <v>40</v>
      </c>
      <c r="D47" s="179" t="s">
        <v>37</v>
      </c>
      <c r="E47" s="133"/>
      <c r="F47" s="133">
        <v>26</v>
      </c>
      <c r="G47" s="133">
        <v>2</v>
      </c>
      <c r="H47" s="204">
        <f t="shared" ref="H47:H52" si="4">PRODUCT((V9+W9)/U9)</f>
        <v>0</v>
      </c>
      <c r="I47" s="204">
        <f t="shared" ref="I47:I52" si="5">PRODUCT(X9/U9)</f>
        <v>0</v>
      </c>
      <c r="J47" s="204">
        <f t="shared" ref="J47:J52" si="6">PRODUCT(V9+W9+X9)/U9</f>
        <v>0</v>
      </c>
      <c r="K47" s="205">
        <f t="shared" ref="K47:K52" si="7">PRODUCT(Y9/U9)</f>
        <v>4</v>
      </c>
      <c r="L47" s="50"/>
      <c r="M47" s="196" t="s">
        <v>162</v>
      </c>
      <c r="N47" s="133"/>
      <c r="O47" s="133">
        <v>20</v>
      </c>
      <c r="P47" s="133" t="s">
        <v>242</v>
      </c>
      <c r="Q47" s="133"/>
      <c r="R47" s="194"/>
      <c r="S47" s="194"/>
      <c r="T47" s="216"/>
      <c r="U47" s="205" t="s">
        <v>235</v>
      </c>
      <c r="V47" s="50"/>
      <c r="W47" s="203"/>
      <c r="X47" s="197"/>
      <c r="Y47" s="197"/>
      <c r="Z47" s="179"/>
      <c r="AA47" s="179"/>
      <c r="AB47" s="179"/>
      <c r="AC47" s="179"/>
      <c r="AD47" s="179"/>
      <c r="AE47" s="179"/>
      <c r="AF47" s="217"/>
      <c r="AG47" s="216"/>
      <c r="AH47" s="205"/>
      <c r="AI47" s="179"/>
      <c r="AJ47" s="179"/>
      <c r="AK47" s="179"/>
      <c r="AL47" s="179"/>
      <c r="AM47" s="179"/>
      <c r="AN47" s="179"/>
      <c r="AO47" s="179"/>
      <c r="AP47" s="179"/>
      <c r="AQ47" s="192"/>
      <c r="AR47" s="24"/>
      <c r="AS47" s="24"/>
    </row>
    <row r="48" spans="1:45" ht="15" customHeight="1" x14ac:dyDescent="0.2">
      <c r="A48" s="129"/>
      <c r="B48" s="203">
        <v>1989</v>
      </c>
      <c r="C48" s="133" t="s">
        <v>41</v>
      </c>
      <c r="D48" s="179" t="s">
        <v>37</v>
      </c>
      <c r="E48" s="133"/>
      <c r="F48" s="133">
        <v>27</v>
      </c>
      <c r="G48" s="133">
        <v>6</v>
      </c>
      <c r="H48" s="221">
        <f t="shared" si="4"/>
        <v>0.5</v>
      </c>
      <c r="I48" s="221">
        <f t="shared" si="5"/>
        <v>1.5</v>
      </c>
      <c r="J48" s="221">
        <f t="shared" si="6"/>
        <v>2</v>
      </c>
      <c r="K48" s="222">
        <f t="shared" si="7"/>
        <v>5.666666666666667</v>
      </c>
      <c r="L48" s="50"/>
      <c r="M48" s="196" t="s">
        <v>163</v>
      </c>
      <c r="N48" s="133"/>
      <c r="O48" s="133">
        <v>21</v>
      </c>
      <c r="P48" s="223" t="s">
        <v>238</v>
      </c>
      <c r="Q48" s="223" t="s">
        <v>219</v>
      </c>
      <c r="R48" s="223" t="s">
        <v>225</v>
      </c>
      <c r="S48" s="223" t="s">
        <v>229</v>
      </c>
      <c r="T48" s="224"/>
      <c r="U48" s="222" t="s">
        <v>236</v>
      </c>
      <c r="V48" s="50"/>
      <c r="W48" s="203"/>
      <c r="X48" s="197"/>
      <c r="Y48" s="197"/>
      <c r="Z48" s="179"/>
      <c r="AA48" s="179"/>
      <c r="AB48" s="179"/>
      <c r="AC48" s="179"/>
      <c r="AD48" s="179"/>
      <c r="AE48" s="179"/>
      <c r="AF48" s="217"/>
      <c r="AG48" s="216"/>
      <c r="AH48" s="205"/>
      <c r="AI48" s="179"/>
      <c r="AJ48" s="179"/>
      <c r="AK48" s="179"/>
      <c r="AL48" s="179"/>
      <c r="AM48" s="197"/>
      <c r="AN48" s="179"/>
      <c r="AO48" s="179"/>
      <c r="AP48" s="179"/>
      <c r="AQ48" s="192"/>
      <c r="AR48" s="24"/>
      <c r="AS48" s="24"/>
    </row>
    <row r="49" spans="1:45" ht="15" customHeight="1" x14ac:dyDescent="0.2">
      <c r="A49" s="129"/>
      <c r="B49" s="203">
        <v>1990</v>
      </c>
      <c r="C49" s="133" t="s">
        <v>42</v>
      </c>
      <c r="D49" s="179" t="s">
        <v>37</v>
      </c>
      <c r="E49" s="133"/>
      <c r="F49" s="133">
        <v>28</v>
      </c>
      <c r="G49" s="133">
        <v>2</v>
      </c>
      <c r="H49" s="204">
        <f t="shared" si="4"/>
        <v>0</v>
      </c>
      <c r="I49" s="204">
        <f t="shared" si="5"/>
        <v>0</v>
      </c>
      <c r="J49" s="204">
        <f t="shared" si="6"/>
        <v>0</v>
      </c>
      <c r="K49" s="205">
        <f t="shared" si="7"/>
        <v>1.5</v>
      </c>
      <c r="L49" s="50"/>
      <c r="M49" s="196" t="s">
        <v>164</v>
      </c>
      <c r="N49" s="133"/>
      <c r="O49" s="133"/>
      <c r="P49" s="133" t="s">
        <v>239</v>
      </c>
      <c r="Q49" s="133" t="s">
        <v>220</v>
      </c>
      <c r="R49" s="133" t="s">
        <v>226</v>
      </c>
      <c r="S49" s="133" t="s">
        <v>230</v>
      </c>
      <c r="T49" s="216"/>
      <c r="U49" s="205" t="s">
        <v>237</v>
      </c>
      <c r="V49" s="50"/>
      <c r="W49" s="203"/>
      <c r="X49" s="197"/>
      <c r="Y49" s="197"/>
      <c r="Z49" s="179"/>
      <c r="AA49" s="179"/>
      <c r="AB49" s="179"/>
      <c r="AC49" s="179"/>
      <c r="AD49" s="179"/>
      <c r="AE49" s="179"/>
      <c r="AF49" s="217"/>
      <c r="AG49" s="216"/>
      <c r="AH49" s="205"/>
      <c r="AI49" s="179"/>
      <c r="AJ49" s="179"/>
      <c r="AK49" s="179"/>
      <c r="AL49" s="179"/>
      <c r="AM49" s="197"/>
      <c r="AN49" s="179"/>
      <c r="AO49" s="179"/>
      <c r="AP49" s="179"/>
      <c r="AQ49" s="192"/>
      <c r="AR49" s="24"/>
      <c r="AS49" s="24"/>
    </row>
    <row r="50" spans="1:45" ht="15" customHeight="1" x14ac:dyDescent="0.2">
      <c r="A50" s="129"/>
      <c r="B50" s="203">
        <v>1991</v>
      </c>
      <c r="C50" s="133" t="s">
        <v>43</v>
      </c>
      <c r="D50" s="179" t="s">
        <v>54</v>
      </c>
      <c r="E50" s="133"/>
      <c r="F50" s="133">
        <v>29</v>
      </c>
      <c r="G50" s="133"/>
      <c r="H50" s="204"/>
      <c r="I50" s="204"/>
      <c r="J50" s="204"/>
      <c r="K50" s="205"/>
      <c r="L50" s="50"/>
      <c r="M50" s="196" t="s">
        <v>165</v>
      </c>
      <c r="N50" s="133"/>
      <c r="O50" s="133"/>
      <c r="P50" s="133" t="s">
        <v>243</v>
      </c>
      <c r="Q50" s="133" t="s">
        <v>221</v>
      </c>
      <c r="R50" s="133" t="s">
        <v>177</v>
      </c>
      <c r="S50" s="133" t="s">
        <v>231</v>
      </c>
      <c r="T50" s="216"/>
      <c r="U50" s="205" t="s">
        <v>238</v>
      </c>
      <c r="V50" s="50"/>
      <c r="W50" s="203"/>
      <c r="X50" s="197"/>
      <c r="Y50" s="197"/>
      <c r="Z50" s="179"/>
      <c r="AA50" s="179"/>
      <c r="AB50" s="179"/>
      <c r="AC50" s="179"/>
      <c r="AD50" s="179"/>
      <c r="AE50" s="179"/>
      <c r="AF50" s="217"/>
      <c r="AG50" s="216"/>
      <c r="AH50" s="205"/>
      <c r="AI50" s="179"/>
      <c r="AJ50" s="179"/>
      <c r="AK50" s="179"/>
      <c r="AL50" s="179"/>
      <c r="AM50" s="197"/>
      <c r="AN50" s="179"/>
      <c r="AO50" s="179"/>
      <c r="AP50" s="179"/>
      <c r="AQ50" s="192"/>
      <c r="AR50" s="24"/>
      <c r="AS50" s="24"/>
    </row>
    <row r="51" spans="1:45" ht="15" customHeight="1" x14ac:dyDescent="0.2">
      <c r="A51" s="129"/>
      <c r="B51" s="203">
        <v>1992</v>
      </c>
      <c r="C51" s="133" t="s">
        <v>44</v>
      </c>
      <c r="D51" s="179" t="s">
        <v>45</v>
      </c>
      <c r="E51" s="133"/>
      <c r="F51" s="133">
        <v>30</v>
      </c>
      <c r="G51" s="133"/>
      <c r="H51" s="204"/>
      <c r="I51" s="204"/>
      <c r="J51" s="204"/>
      <c r="K51" s="205"/>
      <c r="L51" s="50"/>
      <c r="M51" s="196" t="s">
        <v>166</v>
      </c>
      <c r="N51" s="133"/>
      <c r="O51" s="133"/>
      <c r="P51" s="133" t="s">
        <v>244</v>
      </c>
      <c r="Q51" s="133" t="s">
        <v>222</v>
      </c>
      <c r="R51" s="133" t="s">
        <v>227</v>
      </c>
      <c r="S51" s="133" t="s">
        <v>232</v>
      </c>
      <c r="T51" s="216"/>
      <c r="U51" s="205" t="s">
        <v>239</v>
      </c>
      <c r="V51" s="50"/>
      <c r="W51" s="203"/>
      <c r="X51" s="197"/>
      <c r="Y51" s="197"/>
      <c r="Z51" s="179"/>
      <c r="AA51" s="179"/>
      <c r="AB51" s="179"/>
      <c r="AC51" s="179"/>
      <c r="AD51" s="179"/>
      <c r="AE51" s="179"/>
      <c r="AF51" s="217"/>
      <c r="AG51" s="216"/>
      <c r="AH51" s="205"/>
      <c r="AI51" s="179"/>
      <c r="AJ51" s="179"/>
      <c r="AK51" s="179"/>
      <c r="AL51" s="179"/>
      <c r="AM51" s="197"/>
      <c r="AN51" s="179"/>
      <c r="AO51" s="179"/>
      <c r="AP51" s="179"/>
      <c r="AQ51" s="192"/>
      <c r="AR51" s="24"/>
      <c r="AS51" s="24"/>
    </row>
    <row r="52" spans="1:45" ht="15" customHeight="1" x14ac:dyDescent="0.2">
      <c r="A52" s="129"/>
      <c r="B52" s="203">
        <v>1993</v>
      </c>
      <c r="C52" s="133" t="s">
        <v>42</v>
      </c>
      <c r="D52" s="179" t="s">
        <v>45</v>
      </c>
      <c r="E52" s="133"/>
      <c r="F52" s="133">
        <v>31</v>
      </c>
      <c r="G52" s="133">
        <v>2</v>
      </c>
      <c r="H52" s="204">
        <f t="shared" si="4"/>
        <v>0</v>
      </c>
      <c r="I52" s="204">
        <f t="shared" si="5"/>
        <v>1</v>
      </c>
      <c r="J52" s="204">
        <f t="shared" si="6"/>
        <v>1</v>
      </c>
      <c r="K52" s="205">
        <f t="shared" si="7"/>
        <v>1.5</v>
      </c>
      <c r="L52" s="50"/>
      <c r="M52" s="196" t="s">
        <v>159</v>
      </c>
      <c r="N52" s="133"/>
      <c r="O52" s="133"/>
      <c r="P52" s="133" t="s">
        <v>245</v>
      </c>
      <c r="Q52" s="133" t="s">
        <v>223</v>
      </c>
      <c r="R52" s="133" t="s">
        <v>228</v>
      </c>
      <c r="S52" s="133" t="s">
        <v>233</v>
      </c>
      <c r="T52" s="216"/>
      <c r="U52" s="205" t="s">
        <v>231</v>
      </c>
      <c r="V52" s="50"/>
      <c r="W52" s="203"/>
      <c r="X52" s="197"/>
      <c r="Y52" s="197"/>
      <c r="Z52" s="179"/>
      <c r="AA52" s="179"/>
      <c r="AB52" s="179"/>
      <c r="AC52" s="179"/>
      <c r="AD52" s="179"/>
      <c r="AE52" s="179"/>
      <c r="AF52" s="217"/>
      <c r="AG52" s="216"/>
      <c r="AH52" s="205"/>
      <c r="AI52" s="179"/>
      <c r="AJ52" s="179"/>
      <c r="AK52" s="179"/>
      <c r="AL52" s="179"/>
      <c r="AM52" s="197"/>
      <c r="AN52" s="179"/>
      <c r="AO52" s="179"/>
      <c r="AP52" s="179"/>
      <c r="AQ52" s="192"/>
      <c r="AR52" s="24"/>
      <c r="AS52" s="24"/>
    </row>
    <row r="53" spans="1:45" ht="15" customHeight="1" x14ac:dyDescent="0.2">
      <c r="A53" s="129"/>
      <c r="B53" s="203">
        <v>1994</v>
      </c>
      <c r="C53" s="133" t="s">
        <v>43</v>
      </c>
      <c r="D53" s="179" t="s">
        <v>46</v>
      </c>
      <c r="E53" s="133"/>
      <c r="F53" s="133">
        <v>32</v>
      </c>
      <c r="G53" s="133"/>
      <c r="H53" s="204"/>
      <c r="I53" s="204"/>
      <c r="J53" s="204"/>
      <c r="K53" s="205"/>
      <c r="L53" s="50"/>
      <c r="M53" s="196" t="s">
        <v>160</v>
      </c>
      <c r="N53" s="133"/>
      <c r="O53" s="133"/>
      <c r="P53" s="133" t="s">
        <v>246</v>
      </c>
      <c r="Q53" s="133" t="s">
        <v>224</v>
      </c>
      <c r="R53" s="133" t="s">
        <v>227</v>
      </c>
      <c r="S53" s="133" t="s">
        <v>173</v>
      </c>
      <c r="T53" s="216"/>
      <c r="U53" s="205" t="s">
        <v>240</v>
      </c>
      <c r="V53" s="50"/>
      <c r="W53" s="203"/>
      <c r="X53" s="197"/>
      <c r="Y53" s="197"/>
      <c r="Z53" s="179"/>
      <c r="AA53" s="179"/>
      <c r="AB53" s="179"/>
      <c r="AC53" s="179"/>
      <c r="AD53" s="179"/>
      <c r="AE53" s="179"/>
      <c r="AF53" s="217"/>
      <c r="AG53" s="216"/>
      <c r="AH53" s="205"/>
      <c r="AI53" s="179"/>
      <c r="AJ53" s="179"/>
      <c r="AK53" s="179"/>
      <c r="AL53" s="179"/>
      <c r="AM53" s="197"/>
      <c r="AN53" s="179"/>
      <c r="AO53" s="179"/>
      <c r="AP53" s="179"/>
      <c r="AQ53" s="192"/>
      <c r="AR53" s="24"/>
      <c r="AS53" s="24"/>
    </row>
    <row r="54" spans="1:45" s="8" customFormat="1" ht="15" customHeight="1" x14ac:dyDescent="0.25">
      <c r="A54" s="9"/>
      <c r="B54" s="186"/>
      <c r="C54" s="188"/>
      <c r="D54" s="188"/>
      <c r="E54" s="188"/>
      <c r="F54" s="188"/>
      <c r="G54" s="188"/>
      <c r="H54" s="209"/>
      <c r="I54" s="209"/>
      <c r="J54" s="209"/>
      <c r="K54" s="210"/>
      <c r="L54" s="50"/>
      <c r="M54" s="186"/>
      <c r="N54" s="188"/>
      <c r="O54" s="188"/>
      <c r="P54" s="188"/>
      <c r="Q54" s="188"/>
      <c r="R54" s="188"/>
      <c r="S54" s="188"/>
      <c r="T54" s="188"/>
      <c r="U54" s="210"/>
      <c r="V54" s="50"/>
      <c r="W54" s="186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93"/>
      <c r="AI54" s="188"/>
      <c r="AJ54" s="188"/>
      <c r="AK54" s="188"/>
      <c r="AL54" s="188"/>
      <c r="AM54" s="188"/>
      <c r="AN54" s="188"/>
      <c r="AO54" s="188"/>
      <c r="AP54" s="188"/>
      <c r="AQ54" s="193"/>
      <c r="AR54" s="51"/>
      <c r="AS54" s="51"/>
    </row>
    <row r="55" spans="1:45" s="8" customFormat="1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50"/>
      <c r="AG55" s="47"/>
      <c r="AH55" s="47"/>
      <c r="AI55" s="47"/>
      <c r="AJ55" s="47"/>
      <c r="AK55" s="47"/>
      <c r="AL55" s="24"/>
      <c r="AM55" s="24"/>
      <c r="AN55" s="24"/>
      <c r="AO55" s="47"/>
      <c r="AP55" s="47"/>
      <c r="AQ55" s="47"/>
      <c r="AR55" s="51"/>
      <c r="AS55" s="51"/>
    </row>
    <row r="56" spans="1:45" s="8" customFormat="1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50"/>
      <c r="AG56" s="47"/>
      <c r="AH56" s="47"/>
      <c r="AI56" s="47"/>
      <c r="AJ56" s="47"/>
      <c r="AK56" s="47"/>
      <c r="AL56" s="24"/>
      <c r="AM56" s="24"/>
      <c r="AN56" s="24"/>
      <c r="AO56" s="47"/>
      <c r="AP56" s="47"/>
      <c r="AQ56" s="47"/>
      <c r="AR56" s="51"/>
      <c r="AS56" s="82"/>
    </row>
    <row r="57" spans="1:45" s="8" customFormat="1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50"/>
      <c r="AG57" s="47"/>
      <c r="AH57" s="47"/>
      <c r="AI57" s="47"/>
      <c r="AJ57" s="47"/>
      <c r="AK57" s="47"/>
      <c r="AL57" s="24"/>
      <c r="AM57" s="24"/>
      <c r="AN57" s="24"/>
      <c r="AO57" s="47"/>
      <c r="AP57" s="47"/>
      <c r="AQ57" s="47"/>
      <c r="AR57" s="51"/>
      <c r="AS57" s="82"/>
    </row>
    <row r="58" spans="1:45" s="8" customFormat="1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50"/>
      <c r="AG58" s="47"/>
      <c r="AH58" s="47"/>
      <c r="AI58" s="47"/>
      <c r="AJ58" s="47"/>
      <c r="AK58" s="47"/>
      <c r="AL58" s="24"/>
      <c r="AM58" s="24"/>
      <c r="AN58" s="24"/>
      <c r="AO58" s="47"/>
      <c r="AP58" s="47"/>
      <c r="AQ58" s="47"/>
      <c r="AR58" s="51"/>
      <c r="AS58" s="82"/>
    </row>
    <row r="59" spans="1:45" s="8" customFormat="1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50"/>
      <c r="AG59" s="47"/>
      <c r="AH59" s="47"/>
      <c r="AI59" s="47"/>
      <c r="AJ59" s="47"/>
      <c r="AK59" s="47"/>
      <c r="AL59" s="24"/>
      <c r="AM59" s="24"/>
      <c r="AN59" s="24"/>
      <c r="AO59" s="47"/>
      <c r="AP59" s="47"/>
      <c r="AQ59" s="47"/>
      <c r="AR59" s="51"/>
      <c r="AS59" s="82"/>
    </row>
    <row r="60" spans="1:45" s="8" customFormat="1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50"/>
      <c r="AG60" s="47"/>
      <c r="AH60" s="47"/>
      <c r="AI60" s="47"/>
      <c r="AJ60" s="47"/>
      <c r="AK60" s="47"/>
      <c r="AL60" s="24"/>
      <c r="AM60" s="24"/>
      <c r="AN60" s="24"/>
      <c r="AO60" s="47"/>
      <c r="AP60" s="47"/>
      <c r="AQ60" s="47"/>
      <c r="AR60" s="51"/>
      <c r="AS60" s="82"/>
    </row>
    <row r="61" spans="1:45" s="8" customFormat="1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50"/>
      <c r="AG61" s="47"/>
      <c r="AH61" s="47"/>
      <c r="AI61" s="47"/>
      <c r="AJ61" s="47"/>
      <c r="AK61" s="47"/>
      <c r="AL61" s="24"/>
      <c r="AM61" s="24"/>
      <c r="AN61" s="24"/>
      <c r="AO61" s="47"/>
      <c r="AP61" s="47"/>
      <c r="AQ61" s="47"/>
      <c r="AR61" s="51"/>
      <c r="AS61" s="82"/>
    </row>
    <row r="62" spans="1:45" s="8" customFormat="1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50"/>
      <c r="AG62" s="47"/>
      <c r="AH62" s="47"/>
      <c r="AI62" s="47"/>
      <c r="AJ62" s="47"/>
      <c r="AK62" s="47"/>
      <c r="AL62" s="24"/>
      <c r="AM62" s="24"/>
      <c r="AN62" s="24"/>
      <c r="AO62" s="47"/>
      <c r="AP62" s="47"/>
      <c r="AQ62" s="47"/>
      <c r="AR62" s="51"/>
      <c r="AS62" s="82"/>
    </row>
    <row r="63" spans="1:45" s="8" customFormat="1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50"/>
      <c r="AG63" s="47"/>
      <c r="AH63" s="47"/>
      <c r="AI63" s="47"/>
      <c r="AJ63" s="47"/>
      <c r="AK63" s="47"/>
      <c r="AL63" s="24"/>
      <c r="AM63" s="24"/>
      <c r="AN63" s="24"/>
      <c r="AO63" s="47"/>
      <c r="AP63" s="47"/>
      <c r="AQ63" s="47"/>
      <c r="AR63" s="51"/>
      <c r="AS63" s="82"/>
    </row>
    <row r="64" spans="1:45" s="8" customFormat="1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50"/>
      <c r="AG64" s="47"/>
      <c r="AH64" s="47"/>
      <c r="AI64" s="47"/>
      <c r="AJ64" s="47"/>
      <c r="AK64" s="47"/>
      <c r="AL64" s="24"/>
      <c r="AM64" s="24"/>
      <c r="AN64" s="24"/>
      <c r="AO64" s="47"/>
      <c r="AP64" s="47"/>
      <c r="AQ64" s="47"/>
      <c r="AR64" s="51"/>
      <c r="AS64" s="82"/>
    </row>
    <row r="65" spans="1:45" s="8" customFormat="1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50"/>
      <c r="AG65" s="47"/>
      <c r="AH65" s="47"/>
      <c r="AI65" s="47"/>
      <c r="AJ65" s="47"/>
      <c r="AK65" s="47"/>
      <c r="AL65" s="24"/>
      <c r="AM65" s="24"/>
      <c r="AN65" s="24"/>
      <c r="AO65" s="47"/>
      <c r="AP65" s="47"/>
      <c r="AQ65" s="47"/>
      <c r="AR65" s="51"/>
      <c r="AS65" s="82"/>
    </row>
    <row r="66" spans="1:45" s="8" customFormat="1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50"/>
      <c r="AG66" s="47"/>
      <c r="AH66" s="47"/>
      <c r="AI66" s="47"/>
      <c r="AJ66" s="47"/>
      <c r="AK66" s="47"/>
      <c r="AL66" s="24"/>
      <c r="AM66" s="24"/>
      <c r="AN66" s="24"/>
      <c r="AO66" s="47"/>
      <c r="AP66" s="47"/>
      <c r="AQ66" s="47"/>
      <c r="AR66" s="51"/>
      <c r="AS66" s="82"/>
    </row>
    <row r="67" spans="1:45" s="8" customFormat="1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50"/>
      <c r="AG67" s="47"/>
      <c r="AH67" s="47"/>
      <c r="AI67" s="47"/>
      <c r="AJ67" s="47"/>
      <c r="AK67" s="47"/>
      <c r="AL67" s="24"/>
      <c r="AM67" s="24"/>
      <c r="AN67" s="24"/>
      <c r="AO67" s="47"/>
      <c r="AP67" s="47"/>
      <c r="AQ67" s="47"/>
      <c r="AR67" s="51"/>
      <c r="AS67" s="82"/>
    </row>
    <row r="68" spans="1:45" s="8" customFormat="1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50"/>
      <c r="AG68" s="47"/>
      <c r="AH68" s="47"/>
      <c r="AI68" s="47"/>
      <c r="AJ68" s="47"/>
      <c r="AK68" s="47"/>
      <c r="AL68" s="24"/>
      <c r="AM68" s="24"/>
      <c r="AN68" s="24"/>
      <c r="AO68" s="47"/>
      <c r="AP68" s="47"/>
      <c r="AQ68" s="47"/>
      <c r="AR68" s="51"/>
      <c r="AS68" s="82"/>
    </row>
    <row r="69" spans="1:45" s="8" customFormat="1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50"/>
      <c r="AG69" s="47"/>
      <c r="AH69" s="47"/>
      <c r="AI69" s="47"/>
      <c r="AJ69" s="47"/>
      <c r="AK69" s="47"/>
      <c r="AL69" s="24"/>
      <c r="AM69" s="24"/>
      <c r="AN69" s="24"/>
      <c r="AO69" s="47"/>
      <c r="AP69" s="47"/>
      <c r="AQ69" s="47"/>
      <c r="AR69" s="51"/>
      <c r="AS69" s="82"/>
    </row>
    <row r="70" spans="1:45" s="8" customFormat="1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50"/>
      <c r="AG70" s="47"/>
      <c r="AH70" s="47"/>
      <c r="AI70" s="47"/>
      <c r="AJ70" s="47"/>
      <c r="AK70" s="47"/>
      <c r="AL70" s="24"/>
      <c r="AM70" s="24"/>
      <c r="AN70" s="24"/>
      <c r="AO70" s="47"/>
      <c r="AP70" s="47"/>
      <c r="AQ70" s="47"/>
      <c r="AR70" s="51"/>
      <c r="AS70" s="82"/>
    </row>
    <row r="71" spans="1:45" s="8" customFormat="1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50"/>
      <c r="AG71" s="47"/>
      <c r="AH71" s="47"/>
      <c r="AI71" s="47"/>
      <c r="AJ71" s="47"/>
      <c r="AK71" s="47"/>
      <c r="AL71" s="24"/>
      <c r="AM71" s="24"/>
      <c r="AN71" s="24"/>
      <c r="AO71" s="47"/>
      <c r="AP71" s="47"/>
      <c r="AQ71" s="47"/>
      <c r="AR71" s="51"/>
      <c r="AS71" s="82"/>
    </row>
    <row r="72" spans="1:45" s="8" customFormat="1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50"/>
      <c r="AG72" s="47"/>
      <c r="AH72" s="47"/>
      <c r="AI72" s="47"/>
      <c r="AJ72" s="47"/>
      <c r="AK72" s="47"/>
      <c r="AL72" s="24"/>
      <c r="AM72" s="24"/>
      <c r="AN72" s="24"/>
      <c r="AO72" s="47"/>
      <c r="AP72" s="47"/>
      <c r="AQ72" s="47"/>
      <c r="AR72" s="51"/>
      <c r="AS72" s="82"/>
    </row>
    <row r="73" spans="1:45" s="8" customFormat="1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50"/>
      <c r="AG73" s="47"/>
      <c r="AH73" s="47"/>
      <c r="AI73" s="47"/>
      <c r="AJ73" s="47"/>
      <c r="AK73" s="47"/>
      <c r="AL73" s="24"/>
      <c r="AM73" s="24"/>
      <c r="AN73" s="24"/>
      <c r="AO73" s="47"/>
      <c r="AP73" s="47"/>
      <c r="AQ73" s="47"/>
      <c r="AR73" s="51"/>
      <c r="AS73" s="82"/>
    </row>
    <row r="74" spans="1:45" s="8" customFormat="1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50"/>
      <c r="AG74" s="47"/>
      <c r="AH74" s="47"/>
      <c r="AI74" s="47"/>
      <c r="AJ74" s="47"/>
      <c r="AK74" s="47"/>
      <c r="AL74" s="24"/>
      <c r="AM74" s="24"/>
      <c r="AN74" s="24"/>
      <c r="AO74" s="47"/>
      <c r="AP74" s="47"/>
      <c r="AQ74" s="47"/>
      <c r="AR74" s="51"/>
      <c r="AS74" s="82"/>
    </row>
    <row r="75" spans="1:45" s="8" customFormat="1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50"/>
      <c r="AG75" s="47"/>
      <c r="AH75" s="47"/>
      <c r="AI75" s="47"/>
      <c r="AJ75" s="47"/>
      <c r="AK75" s="47"/>
      <c r="AL75" s="24"/>
      <c r="AM75" s="24"/>
      <c r="AN75" s="24"/>
      <c r="AO75" s="47"/>
      <c r="AP75" s="47"/>
      <c r="AQ75" s="47"/>
      <c r="AR75" s="51"/>
      <c r="AS75" s="82"/>
    </row>
    <row r="76" spans="1:45" s="8" customFormat="1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50"/>
      <c r="AG76" s="47"/>
      <c r="AH76" s="47"/>
      <c r="AI76" s="47"/>
      <c r="AJ76" s="47"/>
      <c r="AK76" s="47"/>
      <c r="AL76" s="24"/>
      <c r="AM76" s="24"/>
      <c r="AN76" s="24"/>
      <c r="AO76" s="47"/>
      <c r="AP76" s="47"/>
      <c r="AQ76" s="47"/>
      <c r="AR76" s="51"/>
      <c r="AS76" s="82"/>
    </row>
    <row r="77" spans="1:45" s="8" customFormat="1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50"/>
      <c r="AG77" s="47"/>
      <c r="AH77" s="47"/>
      <c r="AI77" s="47"/>
      <c r="AJ77" s="47"/>
      <c r="AK77" s="47"/>
      <c r="AL77" s="24"/>
      <c r="AM77" s="24"/>
      <c r="AN77" s="24"/>
      <c r="AO77" s="47"/>
      <c r="AP77" s="47"/>
      <c r="AQ77" s="47"/>
      <c r="AR77" s="51"/>
      <c r="AS77" s="82"/>
    </row>
    <row r="78" spans="1:45" s="8" customFormat="1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50"/>
      <c r="AG78" s="47"/>
      <c r="AH78" s="47"/>
      <c r="AI78" s="47"/>
      <c r="AJ78" s="47"/>
      <c r="AK78" s="47"/>
      <c r="AL78" s="24"/>
      <c r="AM78" s="24"/>
      <c r="AN78" s="24"/>
      <c r="AO78" s="47"/>
      <c r="AP78" s="47"/>
      <c r="AQ78" s="47"/>
      <c r="AR78" s="51"/>
      <c r="AS78" s="82"/>
    </row>
    <row r="79" spans="1:45" s="8" customFormat="1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50"/>
      <c r="AG79" s="47"/>
      <c r="AH79" s="47"/>
      <c r="AI79" s="47"/>
      <c r="AJ79" s="47"/>
      <c r="AK79" s="47"/>
      <c r="AL79" s="24"/>
      <c r="AM79" s="24"/>
      <c r="AN79" s="24"/>
      <c r="AO79" s="47"/>
      <c r="AP79" s="47"/>
      <c r="AQ79" s="47"/>
      <c r="AR79" s="51"/>
      <c r="AS79" s="82"/>
    </row>
    <row r="80" spans="1:45" s="8" customFormat="1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50"/>
      <c r="AG80" s="47"/>
      <c r="AH80" s="47"/>
      <c r="AI80" s="47"/>
      <c r="AJ80" s="47"/>
      <c r="AK80" s="47"/>
      <c r="AL80" s="24"/>
      <c r="AM80" s="24"/>
      <c r="AN80" s="24"/>
      <c r="AO80" s="47"/>
      <c r="AP80" s="47"/>
      <c r="AQ80" s="47"/>
      <c r="AR80" s="51"/>
      <c r="AS80" s="82"/>
    </row>
    <row r="81" spans="1:45" s="8" customFormat="1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50"/>
      <c r="AG81" s="47"/>
      <c r="AH81" s="47"/>
      <c r="AI81" s="47"/>
      <c r="AJ81" s="47"/>
      <c r="AK81" s="47"/>
      <c r="AL81" s="24"/>
      <c r="AM81" s="24"/>
      <c r="AN81" s="24"/>
      <c r="AO81" s="47"/>
      <c r="AP81" s="47"/>
      <c r="AQ81" s="47"/>
      <c r="AR81" s="51"/>
      <c r="AS81" s="82"/>
    </row>
    <row r="82" spans="1:45" s="8" customFormat="1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50"/>
      <c r="AG82" s="47"/>
      <c r="AH82" s="47"/>
      <c r="AI82" s="47"/>
      <c r="AJ82" s="47"/>
      <c r="AK82" s="47"/>
      <c r="AL82" s="24"/>
      <c r="AM82" s="24"/>
      <c r="AN82" s="24"/>
      <c r="AO82" s="47"/>
      <c r="AP82" s="47"/>
      <c r="AQ82" s="47"/>
      <c r="AR82" s="51"/>
      <c r="AS82" s="82"/>
    </row>
    <row r="83" spans="1:45" s="8" customFormat="1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50"/>
      <c r="AG83" s="47"/>
      <c r="AH83" s="47"/>
      <c r="AI83" s="47"/>
      <c r="AJ83" s="47"/>
      <c r="AK83" s="47"/>
      <c r="AL83" s="24"/>
      <c r="AM83" s="24"/>
      <c r="AN83" s="24"/>
      <c r="AO83" s="47"/>
      <c r="AP83" s="47"/>
      <c r="AQ83" s="47"/>
      <c r="AR83" s="51"/>
      <c r="AS83" s="82"/>
    </row>
    <row r="84" spans="1:45" s="8" customFormat="1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50"/>
      <c r="AG84" s="47"/>
      <c r="AH84" s="47"/>
      <c r="AI84" s="47"/>
      <c r="AJ84" s="47"/>
      <c r="AK84" s="47"/>
      <c r="AL84" s="24"/>
      <c r="AM84" s="24"/>
      <c r="AN84" s="24"/>
      <c r="AO84" s="47"/>
      <c r="AP84" s="47"/>
      <c r="AQ84" s="47"/>
      <c r="AR84" s="51"/>
      <c r="AS84" s="82"/>
    </row>
    <row r="85" spans="1:45" s="8" customFormat="1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50"/>
      <c r="AG85" s="47"/>
      <c r="AH85" s="47"/>
      <c r="AI85" s="47"/>
      <c r="AJ85" s="47"/>
      <c r="AK85" s="47"/>
      <c r="AL85" s="24"/>
      <c r="AM85" s="24"/>
      <c r="AN85" s="24"/>
      <c r="AO85" s="47"/>
      <c r="AP85" s="47"/>
      <c r="AQ85" s="47"/>
      <c r="AR85" s="51"/>
      <c r="AS85" s="82"/>
    </row>
    <row r="86" spans="1:45" s="8" customFormat="1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50"/>
      <c r="AG86" s="47"/>
      <c r="AH86" s="47"/>
      <c r="AI86" s="47"/>
      <c r="AJ86" s="47"/>
      <c r="AK86" s="47"/>
      <c r="AL86" s="24"/>
      <c r="AM86" s="24"/>
      <c r="AN86" s="24"/>
      <c r="AO86" s="47"/>
      <c r="AP86" s="47"/>
      <c r="AQ86" s="47"/>
      <c r="AR86" s="51"/>
      <c r="AS86" s="82"/>
    </row>
    <row r="87" spans="1:45" s="8" customFormat="1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50"/>
      <c r="AG87" s="47"/>
      <c r="AH87" s="47"/>
      <c r="AI87" s="47"/>
      <c r="AJ87" s="47"/>
      <c r="AK87" s="47"/>
      <c r="AL87" s="24"/>
      <c r="AM87" s="24"/>
      <c r="AN87" s="24"/>
      <c r="AO87" s="47"/>
      <c r="AP87" s="47"/>
      <c r="AQ87" s="47"/>
      <c r="AR87" s="51"/>
      <c r="AS87" s="82"/>
    </row>
    <row r="88" spans="1:45" s="8" customFormat="1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50"/>
      <c r="AG88" s="47"/>
      <c r="AH88" s="47"/>
      <c r="AI88" s="47"/>
      <c r="AJ88" s="47"/>
      <c r="AK88" s="47"/>
      <c r="AL88" s="24"/>
      <c r="AM88" s="24"/>
      <c r="AN88" s="24"/>
      <c r="AO88" s="47"/>
      <c r="AP88" s="47"/>
      <c r="AQ88" s="47"/>
      <c r="AR88" s="51"/>
      <c r="AS88" s="82"/>
    </row>
    <row r="89" spans="1:45" s="8" customFormat="1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50"/>
      <c r="AG89" s="47"/>
      <c r="AH89" s="47"/>
      <c r="AI89" s="47"/>
      <c r="AJ89" s="47"/>
      <c r="AK89" s="47"/>
      <c r="AL89" s="24"/>
      <c r="AM89" s="24"/>
      <c r="AN89" s="24"/>
      <c r="AO89" s="47"/>
      <c r="AP89" s="47"/>
      <c r="AQ89" s="47"/>
      <c r="AR89" s="51"/>
      <c r="AS89" s="82"/>
    </row>
    <row r="90" spans="1:45" s="8" customFormat="1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50"/>
      <c r="AG90" s="47"/>
      <c r="AH90" s="47"/>
      <c r="AI90" s="47"/>
      <c r="AJ90" s="47"/>
      <c r="AK90" s="47"/>
      <c r="AL90" s="24"/>
      <c r="AM90" s="24"/>
      <c r="AN90" s="24"/>
      <c r="AO90" s="47"/>
      <c r="AP90" s="47"/>
      <c r="AQ90" s="47"/>
      <c r="AR90" s="51"/>
      <c r="AS90" s="82"/>
    </row>
    <row r="91" spans="1:45" s="8" customFormat="1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50"/>
      <c r="AG91" s="47"/>
      <c r="AH91" s="47"/>
      <c r="AI91" s="47"/>
      <c r="AJ91" s="47"/>
      <c r="AK91" s="47"/>
      <c r="AL91" s="24"/>
      <c r="AM91" s="24"/>
      <c r="AN91" s="24"/>
      <c r="AO91" s="47"/>
      <c r="AP91" s="47"/>
      <c r="AQ91" s="47"/>
      <c r="AR91" s="51"/>
      <c r="AS91" s="82"/>
    </row>
    <row r="92" spans="1:45" s="8" customFormat="1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50"/>
      <c r="AG92" s="47"/>
      <c r="AH92" s="47"/>
      <c r="AI92" s="47"/>
      <c r="AJ92" s="47"/>
      <c r="AK92" s="47"/>
      <c r="AL92" s="24"/>
      <c r="AM92" s="24"/>
      <c r="AN92" s="24"/>
      <c r="AO92" s="47"/>
      <c r="AP92" s="47"/>
      <c r="AQ92" s="47"/>
      <c r="AR92" s="51"/>
      <c r="AS92" s="82"/>
    </row>
    <row r="93" spans="1:45" s="8" customFormat="1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50"/>
      <c r="AG93" s="47"/>
      <c r="AH93" s="47"/>
      <c r="AI93" s="47"/>
      <c r="AJ93" s="47"/>
      <c r="AK93" s="47"/>
      <c r="AL93" s="24"/>
      <c r="AM93" s="24"/>
      <c r="AN93" s="24"/>
      <c r="AO93" s="47"/>
      <c r="AP93" s="47"/>
      <c r="AQ93" s="47"/>
      <c r="AR93" s="51"/>
      <c r="AS93" s="82"/>
    </row>
    <row r="94" spans="1:45" s="8" customFormat="1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50"/>
      <c r="AG94" s="47"/>
      <c r="AH94" s="47"/>
      <c r="AI94" s="47"/>
      <c r="AJ94" s="47"/>
      <c r="AK94" s="47"/>
      <c r="AL94" s="24"/>
      <c r="AM94" s="24"/>
      <c r="AN94" s="24"/>
      <c r="AO94" s="47"/>
      <c r="AP94" s="47"/>
      <c r="AQ94" s="47"/>
      <c r="AR94" s="51"/>
      <c r="AS94" s="82"/>
    </row>
    <row r="95" spans="1:45" s="8" customFormat="1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50"/>
      <c r="AG95" s="47"/>
      <c r="AH95" s="47"/>
      <c r="AI95" s="47"/>
      <c r="AJ95" s="47"/>
      <c r="AK95" s="47"/>
      <c r="AL95" s="24"/>
      <c r="AM95" s="24"/>
      <c r="AN95" s="24"/>
      <c r="AO95" s="47"/>
      <c r="AP95" s="47"/>
      <c r="AQ95" s="47"/>
      <c r="AR95" s="51"/>
      <c r="AS95" s="82"/>
    </row>
    <row r="96" spans="1:45" s="8" customFormat="1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50"/>
      <c r="AG96" s="47"/>
      <c r="AH96" s="47"/>
      <c r="AI96" s="47"/>
      <c r="AJ96" s="47"/>
      <c r="AK96" s="47"/>
      <c r="AL96" s="24"/>
      <c r="AM96" s="24"/>
      <c r="AN96" s="24"/>
      <c r="AO96" s="47"/>
      <c r="AP96" s="47"/>
      <c r="AQ96" s="47"/>
      <c r="AR96" s="51"/>
      <c r="AS96" s="82"/>
    </row>
    <row r="97" spans="1:45" s="8" customFormat="1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50"/>
      <c r="AG97" s="47"/>
      <c r="AH97" s="47"/>
      <c r="AI97" s="47"/>
      <c r="AJ97" s="47"/>
      <c r="AK97" s="47"/>
      <c r="AL97" s="24"/>
      <c r="AM97" s="24"/>
      <c r="AN97" s="24"/>
      <c r="AO97" s="47"/>
      <c r="AP97" s="47"/>
      <c r="AQ97" s="47"/>
      <c r="AR97" s="51"/>
      <c r="AS97" s="82"/>
    </row>
    <row r="98" spans="1:45" s="8" customFormat="1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50"/>
      <c r="AG98" s="47"/>
      <c r="AH98" s="47"/>
      <c r="AI98" s="47"/>
      <c r="AJ98" s="47"/>
      <c r="AK98" s="47"/>
      <c r="AL98" s="24"/>
      <c r="AM98" s="24"/>
      <c r="AN98" s="24"/>
      <c r="AO98" s="47"/>
      <c r="AP98" s="47"/>
      <c r="AQ98" s="47"/>
      <c r="AR98" s="51"/>
      <c r="AS98" s="82"/>
    </row>
    <row r="99" spans="1:45" s="8" customFormat="1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50"/>
      <c r="AG99" s="47"/>
      <c r="AH99" s="47"/>
      <c r="AI99" s="47"/>
      <c r="AJ99" s="47"/>
      <c r="AK99" s="47"/>
      <c r="AL99" s="24"/>
      <c r="AM99" s="24"/>
      <c r="AN99" s="24"/>
      <c r="AO99" s="47"/>
      <c r="AP99" s="47"/>
      <c r="AQ99" s="47"/>
      <c r="AR99" s="51"/>
      <c r="AS99" s="82"/>
    </row>
    <row r="100" spans="1:45" s="8" customFormat="1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50"/>
      <c r="AG100" s="47"/>
      <c r="AH100" s="47"/>
      <c r="AI100" s="47"/>
      <c r="AJ100" s="47"/>
      <c r="AK100" s="47"/>
      <c r="AL100" s="24"/>
      <c r="AM100" s="24"/>
      <c r="AN100" s="24"/>
      <c r="AO100" s="47"/>
      <c r="AP100" s="47"/>
      <c r="AQ100" s="47"/>
      <c r="AR100" s="51"/>
      <c r="AS100" s="82"/>
    </row>
    <row r="101" spans="1:45" s="8" customFormat="1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50"/>
      <c r="AG101" s="47"/>
      <c r="AH101" s="47"/>
      <c r="AI101" s="47"/>
      <c r="AJ101" s="47"/>
      <c r="AK101" s="47"/>
      <c r="AL101" s="24"/>
      <c r="AM101" s="24"/>
      <c r="AN101" s="24"/>
      <c r="AO101" s="47"/>
      <c r="AP101" s="47"/>
      <c r="AQ101" s="47"/>
      <c r="AR101" s="51"/>
      <c r="AS101" s="82"/>
    </row>
    <row r="102" spans="1:45" s="8" customFormat="1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50"/>
      <c r="AG102" s="47"/>
      <c r="AH102" s="47"/>
      <c r="AI102" s="47"/>
      <c r="AJ102" s="47"/>
      <c r="AK102" s="47"/>
      <c r="AL102" s="24"/>
      <c r="AM102" s="24"/>
      <c r="AN102" s="24"/>
      <c r="AO102" s="47"/>
      <c r="AP102" s="47"/>
      <c r="AQ102" s="47"/>
      <c r="AR102" s="51"/>
      <c r="AS102" s="82"/>
    </row>
    <row r="103" spans="1:45" s="8" customFormat="1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50"/>
      <c r="AG103" s="47"/>
      <c r="AH103" s="47"/>
      <c r="AI103" s="47"/>
      <c r="AJ103" s="47"/>
      <c r="AK103" s="47"/>
      <c r="AL103" s="24"/>
      <c r="AM103" s="24"/>
      <c r="AN103" s="24"/>
      <c r="AO103" s="47"/>
      <c r="AP103" s="47"/>
      <c r="AQ103" s="47"/>
      <c r="AR103" s="51"/>
      <c r="AS103" s="82"/>
    </row>
    <row r="104" spans="1:45" s="8" customFormat="1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50"/>
      <c r="AG104" s="47"/>
      <c r="AH104" s="47"/>
      <c r="AI104" s="47"/>
      <c r="AJ104" s="47"/>
      <c r="AK104" s="47"/>
      <c r="AL104" s="24"/>
      <c r="AM104" s="24"/>
      <c r="AN104" s="24"/>
      <c r="AO104" s="47"/>
      <c r="AP104" s="47"/>
      <c r="AQ104" s="47"/>
      <c r="AR104" s="51"/>
      <c r="AS104" s="82"/>
    </row>
    <row r="105" spans="1:45" s="8" customFormat="1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50"/>
      <c r="AG105" s="47"/>
      <c r="AH105" s="47"/>
      <c r="AI105" s="47"/>
      <c r="AJ105" s="47"/>
      <c r="AK105" s="47"/>
      <c r="AL105" s="24"/>
      <c r="AM105" s="24"/>
      <c r="AN105" s="24"/>
      <c r="AO105" s="47"/>
      <c r="AP105" s="47"/>
      <c r="AQ105" s="47"/>
      <c r="AR105" s="51"/>
      <c r="AS105" s="82"/>
    </row>
    <row r="106" spans="1:45" s="8" customFormat="1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50"/>
      <c r="AG106" s="47"/>
      <c r="AH106" s="47"/>
      <c r="AI106" s="47"/>
      <c r="AJ106" s="47"/>
      <c r="AK106" s="47"/>
      <c r="AL106" s="24"/>
      <c r="AM106" s="24"/>
      <c r="AN106" s="24"/>
      <c r="AO106" s="47"/>
      <c r="AP106" s="47"/>
      <c r="AQ106" s="47"/>
      <c r="AR106" s="51"/>
      <c r="AS106" s="82"/>
    </row>
    <row r="107" spans="1:45" s="8" customFormat="1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50"/>
      <c r="AG107" s="47"/>
      <c r="AH107" s="47"/>
      <c r="AI107" s="47"/>
      <c r="AJ107" s="47"/>
      <c r="AK107" s="47"/>
      <c r="AL107" s="24"/>
      <c r="AM107" s="24"/>
      <c r="AN107" s="24"/>
      <c r="AO107" s="47"/>
      <c r="AP107" s="47"/>
      <c r="AQ107" s="47"/>
      <c r="AR107" s="51"/>
      <c r="AS107" s="82"/>
    </row>
    <row r="108" spans="1:45" s="8" customFormat="1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50"/>
      <c r="AG108" s="47"/>
      <c r="AH108" s="47"/>
      <c r="AI108" s="47"/>
      <c r="AJ108" s="47"/>
      <c r="AK108" s="47"/>
      <c r="AL108" s="24"/>
      <c r="AM108" s="24"/>
      <c r="AN108" s="24"/>
      <c r="AO108" s="47"/>
      <c r="AP108" s="47"/>
      <c r="AQ108" s="47"/>
      <c r="AR108" s="51"/>
      <c r="AS108" s="82"/>
    </row>
    <row r="109" spans="1:45" s="8" customFormat="1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50"/>
      <c r="AG109" s="47"/>
      <c r="AH109" s="47"/>
      <c r="AI109" s="47"/>
      <c r="AJ109" s="47"/>
      <c r="AK109" s="47"/>
      <c r="AL109" s="24"/>
      <c r="AM109" s="24"/>
      <c r="AN109" s="24"/>
      <c r="AO109" s="47"/>
      <c r="AP109" s="47"/>
      <c r="AQ109" s="47"/>
      <c r="AR109" s="51"/>
      <c r="AS109" s="82"/>
    </row>
    <row r="110" spans="1:45" s="8" customFormat="1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50"/>
      <c r="AG110" s="47"/>
      <c r="AH110" s="47"/>
      <c r="AI110" s="47"/>
      <c r="AJ110" s="47"/>
      <c r="AK110" s="47"/>
      <c r="AL110" s="24"/>
      <c r="AM110" s="24"/>
      <c r="AN110" s="24"/>
      <c r="AO110" s="47"/>
      <c r="AP110" s="47"/>
      <c r="AQ110" s="47"/>
      <c r="AR110" s="51"/>
      <c r="AS110" s="82"/>
    </row>
    <row r="111" spans="1:45" s="8" customFormat="1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50"/>
      <c r="AG111" s="47"/>
      <c r="AH111" s="47"/>
      <c r="AI111" s="47"/>
      <c r="AJ111" s="47"/>
      <c r="AK111" s="47"/>
      <c r="AL111" s="24"/>
      <c r="AM111" s="24"/>
      <c r="AN111" s="24"/>
      <c r="AO111" s="47"/>
      <c r="AP111" s="47"/>
      <c r="AQ111" s="47"/>
      <c r="AR111" s="51"/>
      <c r="AS111" s="82"/>
    </row>
    <row r="112" spans="1:45" s="8" customFormat="1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50"/>
      <c r="AG112" s="47"/>
      <c r="AH112" s="47"/>
      <c r="AI112" s="47"/>
      <c r="AJ112" s="47"/>
      <c r="AK112" s="47"/>
      <c r="AL112" s="24"/>
      <c r="AM112" s="24"/>
      <c r="AN112" s="24"/>
      <c r="AO112" s="47"/>
      <c r="AP112" s="47"/>
      <c r="AQ112" s="47"/>
      <c r="AR112" s="51"/>
      <c r="AS112" s="82"/>
    </row>
    <row r="113" spans="1:45" s="8" customFormat="1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50"/>
      <c r="AG113" s="47"/>
      <c r="AH113" s="47"/>
      <c r="AI113" s="47"/>
      <c r="AJ113" s="47"/>
      <c r="AK113" s="47"/>
      <c r="AL113" s="24"/>
      <c r="AM113" s="24"/>
      <c r="AN113" s="24"/>
      <c r="AO113" s="47"/>
      <c r="AP113" s="47"/>
      <c r="AQ113" s="47"/>
      <c r="AR113" s="51"/>
      <c r="AS113" s="82"/>
    </row>
    <row r="114" spans="1:45" s="8" customFormat="1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50"/>
      <c r="AG114" s="47"/>
      <c r="AH114" s="47"/>
      <c r="AI114" s="47"/>
      <c r="AJ114" s="47"/>
      <c r="AK114" s="47"/>
      <c r="AL114" s="24"/>
      <c r="AM114" s="24"/>
      <c r="AN114" s="24"/>
      <c r="AO114" s="47"/>
      <c r="AP114" s="47"/>
      <c r="AQ114" s="47"/>
      <c r="AR114" s="51"/>
      <c r="AS114" s="82"/>
    </row>
    <row r="115" spans="1:45" s="8" customFormat="1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50"/>
      <c r="AG115" s="47"/>
      <c r="AH115" s="47"/>
      <c r="AI115" s="47"/>
      <c r="AJ115" s="47"/>
      <c r="AK115" s="47"/>
      <c r="AL115" s="24"/>
      <c r="AM115" s="24"/>
      <c r="AN115" s="24"/>
      <c r="AO115" s="47"/>
      <c r="AP115" s="47"/>
      <c r="AQ115" s="47"/>
      <c r="AR115" s="51"/>
      <c r="AS115" s="82"/>
    </row>
    <row r="116" spans="1:45" s="8" customFormat="1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50"/>
      <c r="AG116" s="47"/>
      <c r="AH116" s="47"/>
      <c r="AI116" s="47"/>
      <c r="AJ116" s="47"/>
      <c r="AK116" s="47"/>
      <c r="AL116" s="24"/>
      <c r="AM116" s="24"/>
      <c r="AN116" s="24"/>
      <c r="AO116" s="47"/>
      <c r="AP116" s="47"/>
      <c r="AQ116" s="47"/>
      <c r="AR116" s="51"/>
      <c r="AS116" s="82"/>
    </row>
    <row r="117" spans="1:45" s="8" customFormat="1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50"/>
      <c r="AG117" s="47"/>
      <c r="AH117" s="47"/>
      <c r="AI117" s="47"/>
      <c r="AJ117" s="47"/>
      <c r="AK117" s="47"/>
      <c r="AL117" s="24"/>
      <c r="AM117" s="24"/>
      <c r="AN117" s="24"/>
      <c r="AO117" s="47"/>
      <c r="AP117" s="47"/>
      <c r="AQ117" s="47"/>
      <c r="AR117" s="51"/>
      <c r="AS117" s="82"/>
    </row>
    <row r="118" spans="1:45" s="8" customFormat="1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50"/>
      <c r="AG118" s="47"/>
      <c r="AH118" s="47"/>
      <c r="AI118" s="47"/>
      <c r="AJ118" s="47"/>
      <c r="AK118" s="47"/>
      <c r="AL118" s="24"/>
      <c r="AM118" s="24"/>
      <c r="AN118" s="24"/>
      <c r="AO118" s="47"/>
      <c r="AP118" s="47"/>
      <c r="AQ118" s="47"/>
      <c r="AR118" s="51"/>
      <c r="AS118" s="82"/>
    </row>
    <row r="119" spans="1:45" s="8" customFormat="1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50"/>
      <c r="AG119" s="47"/>
      <c r="AH119" s="47"/>
      <c r="AI119" s="47"/>
      <c r="AJ119" s="47"/>
      <c r="AK119" s="47"/>
      <c r="AL119" s="24"/>
      <c r="AM119" s="24"/>
      <c r="AN119" s="24"/>
      <c r="AO119" s="47"/>
      <c r="AP119" s="47"/>
      <c r="AQ119" s="47"/>
      <c r="AR119" s="51"/>
      <c r="AS119" s="82"/>
    </row>
    <row r="120" spans="1:45" s="8" customFormat="1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50"/>
      <c r="AG120" s="47"/>
      <c r="AH120" s="47"/>
      <c r="AI120" s="47"/>
      <c r="AJ120" s="47"/>
      <c r="AK120" s="47"/>
      <c r="AL120" s="24"/>
      <c r="AM120" s="24"/>
      <c r="AN120" s="24"/>
      <c r="AO120" s="47"/>
      <c r="AP120" s="47"/>
      <c r="AQ120" s="47"/>
      <c r="AR120" s="51"/>
      <c r="AS120" s="82"/>
    </row>
    <row r="121" spans="1:45" s="8" customFormat="1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50"/>
      <c r="AG121" s="47"/>
      <c r="AH121" s="47"/>
      <c r="AI121" s="47"/>
      <c r="AJ121" s="47"/>
      <c r="AK121" s="47"/>
      <c r="AL121" s="24"/>
      <c r="AM121" s="24"/>
      <c r="AN121" s="24"/>
      <c r="AO121" s="47"/>
      <c r="AP121" s="47"/>
      <c r="AQ121" s="47"/>
      <c r="AR121" s="51"/>
      <c r="AS121" s="82"/>
    </row>
    <row r="122" spans="1:45" s="8" customFormat="1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50"/>
      <c r="AG122" s="47"/>
      <c r="AH122" s="47"/>
      <c r="AI122" s="47"/>
      <c r="AJ122" s="47"/>
      <c r="AK122" s="47"/>
      <c r="AL122" s="24"/>
      <c r="AM122" s="24"/>
      <c r="AN122" s="24"/>
      <c r="AO122" s="47"/>
      <c r="AP122" s="47"/>
      <c r="AQ122" s="47"/>
      <c r="AR122" s="51"/>
      <c r="AS122" s="82"/>
    </row>
    <row r="123" spans="1:45" s="8" customFormat="1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50"/>
      <c r="AG123" s="47"/>
      <c r="AH123" s="47"/>
      <c r="AI123" s="47"/>
      <c r="AJ123" s="47"/>
      <c r="AK123" s="47"/>
      <c r="AL123" s="24"/>
      <c r="AM123" s="24"/>
      <c r="AN123" s="24"/>
      <c r="AO123" s="47"/>
      <c r="AP123" s="47"/>
      <c r="AQ123" s="47"/>
      <c r="AR123" s="51"/>
      <c r="AS123" s="82"/>
    </row>
    <row r="124" spans="1:45" s="8" customFormat="1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50"/>
      <c r="AG124" s="47"/>
      <c r="AH124" s="47"/>
      <c r="AI124" s="47"/>
      <c r="AJ124" s="47"/>
      <c r="AK124" s="47"/>
      <c r="AL124" s="24"/>
      <c r="AM124" s="24"/>
      <c r="AN124" s="24"/>
      <c r="AO124" s="47"/>
      <c r="AP124" s="47"/>
      <c r="AQ124" s="47"/>
      <c r="AR124" s="51"/>
      <c r="AS124" s="82"/>
    </row>
    <row r="125" spans="1:45" s="8" customFormat="1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50"/>
      <c r="AG125" s="47"/>
      <c r="AH125" s="47"/>
      <c r="AI125" s="47"/>
      <c r="AJ125" s="47"/>
      <c r="AK125" s="47"/>
      <c r="AL125" s="24"/>
      <c r="AM125" s="24"/>
      <c r="AN125" s="24"/>
      <c r="AO125" s="47"/>
      <c r="AP125" s="47"/>
      <c r="AQ125" s="47"/>
      <c r="AR125" s="51"/>
      <c r="AS125" s="82"/>
    </row>
    <row r="126" spans="1:45" s="8" customFormat="1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50"/>
      <c r="AG126" s="47"/>
      <c r="AH126" s="47"/>
      <c r="AI126" s="47"/>
      <c r="AJ126" s="47"/>
      <c r="AK126" s="47"/>
      <c r="AL126" s="24"/>
      <c r="AM126" s="24"/>
      <c r="AN126" s="24"/>
      <c r="AO126" s="47"/>
      <c r="AP126" s="47"/>
      <c r="AQ126" s="47"/>
      <c r="AR126" s="51"/>
      <c r="AS126" s="82"/>
    </row>
    <row r="127" spans="1:45" s="8" customFormat="1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50"/>
      <c r="AG127" s="47"/>
      <c r="AH127" s="47"/>
      <c r="AI127" s="47"/>
      <c r="AJ127" s="47"/>
      <c r="AK127" s="47"/>
      <c r="AL127" s="24"/>
      <c r="AM127" s="24"/>
      <c r="AN127" s="24"/>
      <c r="AO127" s="47"/>
      <c r="AP127" s="47"/>
      <c r="AQ127" s="47"/>
      <c r="AR127" s="51"/>
      <c r="AS127" s="82"/>
    </row>
    <row r="128" spans="1:45" s="8" customFormat="1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50"/>
      <c r="AG128" s="47"/>
      <c r="AH128" s="47"/>
      <c r="AI128" s="47"/>
      <c r="AJ128" s="47"/>
      <c r="AK128" s="47"/>
      <c r="AL128" s="24"/>
      <c r="AM128" s="24"/>
      <c r="AN128" s="24"/>
      <c r="AO128" s="47"/>
      <c r="AP128" s="47"/>
      <c r="AQ128" s="47"/>
      <c r="AR128" s="51"/>
      <c r="AS128" s="82"/>
    </row>
    <row r="129" spans="1:45" s="8" customFormat="1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50"/>
      <c r="AG129" s="47"/>
      <c r="AH129" s="47"/>
      <c r="AI129" s="47"/>
      <c r="AJ129" s="47"/>
      <c r="AK129" s="47"/>
      <c r="AL129" s="24"/>
      <c r="AM129" s="24"/>
      <c r="AN129" s="24"/>
      <c r="AO129" s="47"/>
      <c r="AP129" s="47"/>
      <c r="AQ129" s="47"/>
      <c r="AR129" s="51"/>
      <c r="AS129" s="82"/>
    </row>
    <row r="130" spans="1:45" s="8" customFormat="1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50"/>
      <c r="AG130" s="47"/>
      <c r="AH130" s="47"/>
      <c r="AI130" s="47"/>
      <c r="AJ130" s="47"/>
      <c r="AK130" s="47"/>
      <c r="AL130" s="24"/>
      <c r="AM130" s="24"/>
      <c r="AN130" s="24"/>
      <c r="AO130" s="47"/>
      <c r="AP130" s="47"/>
      <c r="AQ130" s="47"/>
      <c r="AR130" s="51"/>
      <c r="AS130" s="82"/>
    </row>
    <row r="131" spans="1:45" s="8" customFormat="1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50"/>
      <c r="AG131" s="47"/>
      <c r="AH131" s="47"/>
      <c r="AI131" s="47"/>
      <c r="AJ131" s="47"/>
      <c r="AK131" s="47"/>
      <c r="AL131" s="24"/>
      <c r="AM131" s="24"/>
      <c r="AN131" s="24"/>
      <c r="AO131" s="47"/>
      <c r="AP131" s="47"/>
      <c r="AQ131" s="47"/>
      <c r="AR131" s="51"/>
      <c r="AS131" s="82"/>
    </row>
    <row r="132" spans="1:45" s="8" customFormat="1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50"/>
      <c r="AG132" s="47"/>
      <c r="AH132" s="47"/>
      <c r="AI132" s="47"/>
      <c r="AJ132" s="47"/>
      <c r="AK132" s="47"/>
      <c r="AL132" s="24"/>
      <c r="AM132" s="24"/>
      <c r="AN132" s="24"/>
      <c r="AO132" s="47"/>
      <c r="AP132" s="47"/>
      <c r="AQ132" s="47"/>
      <c r="AR132" s="51"/>
      <c r="AS132" s="82"/>
    </row>
    <row r="133" spans="1:45" s="8" customFormat="1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50"/>
      <c r="AG133" s="47"/>
      <c r="AH133" s="47"/>
      <c r="AI133" s="47"/>
      <c r="AJ133" s="47"/>
      <c r="AK133" s="47"/>
      <c r="AL133" s="24"/>
      <c r="AM133" s="24"/>
      <c r="AN133" s="24"/>
      <c r="AO133" s="47"/>
      <c r="AP133" s="47"/>
      <c r="AQ133" s="47"/>
      <c r="AR133" s="51"/>
      <c r="AS133" s="82"/>
    </row>
    <row r="134" spans="1:45" s="8" customFormat="1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50"/>
      <c r="AG134" s="47"/>
      <c r="AH134" s="47"/>
      <c r="AI134" s="47"/>
      <c r="AJ134" s="47"/>
      <c r="AK134" s="47"/>
      <c r="AL134" s="24"/>
      <c r="AM134" s="24"/>
      <c r="AN134" s="24"/>
      <c r="AO134" s="47"/>
      <c r="AP134" s="47"/>
      <c r="AQ134" s="47"/>
      <c r="AR134" s="51"/>
      <c r="AS134" s="82"/>
    </row>
    <row r="135" spans="1:45" s="8" customFormat="1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50"/>
      <c r="AG135" s="47"/>
      <c r="AH135" s="47"/>
      <c r="AI135" s="47"/>
      <c r="AJ135" s="47"/>
      <c r="AK135" s="47"/>
      <c r="AL135" s="24"/>
      <c r="AM135" s="24"/>
      <c r="AN135" s="24"/>
      <c r="AO135" s="47"/>
      <c r="AP135" s="47"/>
      <c r="AQ135" s="47"/>
      <c r="AR135" s="51"/>
      <c r="AS135" s="82"/>
    </row>
    <row r="136" spans="1:45" s="8" customFormat="1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50"/>
      <c r="AG136" s="47"/>
      <c r="AH136" s="47"/>
      <c r="AI136" s="47"/>
      <c r="AJ136" s="47"/>
      <c r="AK136" s="47"/>
      <c r="AL136" s="24"/>
      <c r="AM136" s="24"/>
      <c r="AN136" s="24"/>
      <c r="AO136" s="47"/>
      <c r="AP136" s="47"/>
      <c r="AQ136" s="47"/>
      <c r="AR136" s="51"/>
      <c r="AS136" s="82"/>
    </row>
    <row r="137" spans="1:45" s="8" customFormat="1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50"/>
      <c r="AG137" s="47"/>
      <c r="AH137" s="47"/>
      <c r="AI137" s="47"/>
      <c r="AJ137" s="47"/>
      <c r="AK137" s="47"/>
      <c r="AL137" s="24"/>
      <c r="AM137" s="24"/>
      <c r="AN137" s="24"/>
      <c r="AO137" s="47"/>
      <c r="AP137" s="47"/>
      <c r="AQ137" s="47"/>
      <c r="AR137" s="51"/>
      <c r="AS137" s="82"/>
    </row>
    <row r="138" spans="1:45" s="8" customFormat="1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50"/>
      <c r="AG138" s="47"/>
      <c r="AH138" s="47"/>
      <c r="AI138" s="47"/>
      <c r="AJ138" s="47"/>
      <c r="AK138" s="47"/>
      <c r="AL138" s="24"/>
      <c r="AM138" s="24"/>
      <c r="AN138" s="24"/>
      <c r="AO138" s="47"/>
      <c r="AP138" s="47"/>
      <c r="AQ138" s="47"/>
      <c r="AR138" s="51"/>
      <c r="AS138" s="82"/>
    </row>
    <row r="139" spans="1:45" s="8" customFormat="1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50"/>
      <c r="AG139" s="47"/>
      <c r="AH139" s="47"/>
      <c r="AI139" s="47"/>
      <c r="AJ139" s="47"/>
      <c r="AK139" s="47"/>
      <c r="AL139" s="24"/>
      <c r="AM139" s="24"/>
      <c r="AN139" s="24"/>
      <c r="AO139" s="47"/>
      <c r="AP139" s="47"/>
      <c r="AQ139" s="47"/>
      <c r="AR139" s="51"/>
      <c r="AS139" s="82"/>
    </row>
    <row r="140" spans="1:45" s="8" customFormat="1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50"/>
      <c r="AG140" s="47"/>
      <c r="AH140" s="47"/>
      <c r="AI140" s="47"/>
      <c r="AJ140" s="47"/>
      <c r="AK140" s="47"/>
      <c r="AL140" s="24"/>
      <c r="AM140" s="24"/>
      <c r="AN140" s="24"/>
      <c r="AO140" s="47"/>
      <c r="AP140" s="47"/>
      <c r="AQ140" s="47"/>
      <c r="AR140" s="51"/>
      <c r="AS140" s="82"/>
    </row>
    <row r="141" spans="1:45" s="8" customFormat="1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50"/>
      <c r="AG141" s="47"/>
      <c r="AH141" s="47"/>
      <c r="AI141" s="47"/>
      <c r="AJ141" s="47"/>
      <c r="AK141" s="47"/>
      <c r="AL141" s="24"/>
      <c r="AM141" s="24"/>
      <c r="AN141" s="24"/>
      <c r="AO141" s="47"/>
      <c r="AP141" s="47"/>
      <c r="AQ141" s="47"/>
      <c r="AR141" s="51"/>
      <c r="AS141" s="82"/>
    </row>
    <row r="142" spans="1:45" s="8" customFormat="1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50"/>
      <c r="AG142" s="47"/>
      <c r="AH142" s="47"/>
      <c r="AI142" s="47"/>
      <c r="AJ142" s="47"/>
      <c r="AK142" s="47"/>
      <c r="AL142" s="24"/>
      <c r="AM142" s="24"/>
      <c r="AN142" s="24"/>
      <c r="AO142" s="47"/>
      <c r="AP142" s="47"/>
      <c r="AQ142" s="47"/>
      <c r="AR142" s="51"/>
      <c r="AS142" s="82"/>
    </row>
    <row r="143" spans="1:45" s="8" customFormat="1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50"/>
      <c r="AG143" s="47"/>
      <c r="AH143" s="47"/>
      <c r="AI143" s="47"/>
      <c r="AJ143" s="47"/>
      <c r="AK143" s="47"/>
      <c r="AL143" s="24"/>
      <c r="AM143" s="24"/>
      <c r="AN143" s="24"/>
      <c r="AO143" s="47"/>
      <c r="AP143" s="47"/>
      <c r="AQ143" s="47"/>
      <c r="AR143" s="51"/>
      <c r="AS143" s="82"/>
    </row>
    <row r="144" spans="1:45" s="8" customFormat="1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50"/>
      <c r="AG144" s="47"/>
      <c r="AH144" s="47"/>
      <c r="AI144" s="47"/>
      <c r="AJ144" s="47"/>
      <c r="AK144" s="47"/>
      <c r="AL144" s="24"/>
      <c r="AM144" s="24"/>
      <c r="AN144" s="24"/>
      <c r="AO144" s="47"/>
      <c r="AP144" s="47"/>
      <c r="AQ144" s="47"/>
      <c r="AR144" s="51"/>
      <c r="AS144" s="82"/>
    </row>
    <row r="145" spans="1:45" s="8" customFormat="1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50"/>
      <c r="AG145" s="47"/>
      <c r="AH145" s="47"/>
      <c r="AI145" s="47"/>
      <c r="AJ145" s="47"/>
      <c r="AK145" s="47"/>
      <c r="AL145" s="24"/>
      <c r="AM145" s="24"/>
      <c r="AN145" s="24"/>
      <c r="AO145" s="47"/>
      <c r="AP145" s="47"/>
      <c r="AQ145" s="47"/>
      <c r="AR145" s="51"/>
      <c r="AS145" s="82"/>
    </row>
    <row r="146" spans="1:45" s="8" customFormat="1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50"/>
      <c r="AG146" s="47"/>
      <c r="AH146" s="47"/>
      <c r="AI146" s="47"/>
      <c r="AJ146" s="47"/>
      <c r="AK146" s="47"/>
      <c r="AL146" s="24"/>
      <c r="AM146" s="24"/>
      <c r="AN146" s="24"/>
      <c r="AO146" s="47"/>
      <c r="AP146" s="47"/>
      <c r="AQ146" s="47"/>
      <c r="AR146" s="51"/>
      <c r="AS146" s="82"/>
    </row>
    <row r="147" spans="1:45" s="8" customFormat="1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50"/>
      <c r="AG147" s="47"/>
      <c r="AH147" s="47"/>
      <c r="AI147" s="47"/>
      <c r="AJ147" s="47"/>
      <c r="AK147" s="47"/>
      <c r="AL147" s="24"/>
      <c r="AM147" s="24"/>
      <c r="AN147" s="24"/>
      <c r="AO147" s="47"/>
      <c r="AP147" s="47"/>
      <c r="AQ147" s="47"/>
      <c r="AR147" s="51"/>
      <c r="AS147" s="82"/>
    </row>
    <row r="148" spans="1:45" s="8" customFormat="1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50"/>
      <c r="AG148" s="47"/>
      <c r="AH148" s="47"/>
      <c r="AI148" s="47"/>
      <c r="AJ148" s="47"/>
      <c r="AK148" s="47"/>
      <c r="AL148" s="24"/>
      <c r="AM148" s="24"/>
      <c r="AN148" s="24"/>
      <c r="AO148" s="47"/>
      <c r="AP148" s="47"/>
      <c r="AQ148" s="47"/>
      <c r="AR148" s="51"/>
      <c r="AS148" s="82"/>
    </row>
    <row r="149" spans="1:45" s="8" customFormat="1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50"/>
      <c r="AG149" s="47"/>
      <c r="AH149" s="47"/>
      <c r="AI149" s="47"/>
      <c r="AJ149" s="47"/>
      <c r="AK149" s="47"/>
      <c r="AL149" s="24"/>
      <c r="AM149" s="24"/>
      <c r="AN149" s="24"/>
      <c r="AO149" s="47"/>
      <c r="AP149" s="47"/>
      <c r="AQ149" s="47"/>
      <c r="AR149" s="51"/>
      <c r="AS149" s="82"/>
    </row>
    <row r="150" spans="1:45" s="8" customFormat="1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50"/>
      <c r="AG150" s="47"/>
      <c r="AH150" s="47"/>
      <c r="AI150" s="47"/>
      <c r="AJ150" s="47"/>
      <c r="AK150" s="47"/>
      <c r="AL150" s="24"/>
      <c r="AM150" s="24"/>
      <c r="AN150" s="24"/>
      <c r="AO150" s="47"/>
      <c r="AP150" s="47"/>
      <c r="AQ150" s="47"/>
      <c r="AR150" s="51"/>
      <c r="AS150" s="82"/>
    </row>
    <row r="151" spans="1:45" s="8" customFormat="1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50"/>
      <c r="AG151" s="47"/>
      <c r="AH151" s="47"/>
      <c r="AI151" s="47"/>
      <c r="AJ151" s="47"/>
      <c r="AK151" s="47"/>
      <c r="AL151" s="24"/>
      <c r="AM151" s="24"/>
      <c r="AN151" s="24"/>
      <c r="AO151" s="47"/>
      <c r="AP151" s="47"/>
      <c r="AQ151" s="47"/>
      <c r="AR151" s="51"/>
      <c r="AS151" s="82"/>
    </row>
    <row r="152" spans="1:45" s="8" customFormat="1" ht="15" customHeight="1" x14ac:dyDescent="0.25">
      <c r="A152" s="9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50"/>
      <c r="AG152" s="47"/>
      <c r="AH152" s="47"/>
      <c r="AI152" s="47"/>
      <c r="AJ152" s="47"/>
      <c r="AK152" s="47"/>
      <c r="AL152" s="24"/>
      <c r="AM152" s="24"/>
      <c r="AN152" s="24"/>
      <c r="AO152" s="47"/>
      <c r="AP152" s="47"/>
      <c r="AQ152" s="47"/>
      <c r="AR152" s="51"/>
      <c r="AS152" s="82"/>
    </row>
    <row r="153" spans="1:45" s="8" customFormat="1" ht="15" customHeight="1" x14ac:dyDescent="0.25">
      <c r="A153" s="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50"/>
      <c r="AG153" s="47"/>
      <c r="AH153" s="47"/>
      <c r="AI153" s="47"/>
      <c r="AJ153" s="47"/>
      <c r="AK153" s="47"/>
      <c r="AL153" s="24"/>
      <c r="AM153" s="24"/>
      <c r="AN153" s="24"/>
      <c r="AO153" s="47"/>
      <c r="AP153" s="47"/>
      <c r="AQ153" s="47"/>
      <c r="AR153" s="51"/>
      <c r="AS153" s="82"/>
    </row>
    <row r="154" spans="1:45" s="8" customFormat="1" ht="15" customHeight="1" x14ac:dyDescent="0.25">
      <c r="A154" s="9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50"/>
      <c r="AG154" s="47"/>
      <c r="AH154" s="47"/>
      <c r="AI154" s="47"/>
      <c r="AJ154" s="47"/>
      <c r="AK154" s="47"/>
      <c r="AL154" s="24"/>
      <c r="AM154" s="24"/>
      <c r="AN154" s="24"/>
      <c r="AO154" s="47"/>
      <c r="AP154" s="47"/>
      <c r="AQ154" s="47"/>
      <c r="AR154" s="51"/>
      <c r="AS154" s="82"/>
    </row>
    <row r="155" spans="1:45" s="8" customFormat="1" ht="15" customHeight="1" x14ac:dyDescent="0.25">
      <c r="A155" s="9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50"/>
      <c r="AG155" s="47"/>
      <c r="AH155" s="47"/>
      <c r="AI155" s="47"/>
      <c r="AJ155" s="47"/>
      <c r="AK155" s="47"/>
      <c r="AL155" s="24"/>
      <c r="AM155" s="24"/>
      <c r="AN155" s="24"/>
      <c r="AO155" s="47"/>
      <c r="AP155" s="47"/>
      <c r="AQ155" s="47"/>
      <c r="AR155" s="51"/>
      <c r="AS155" s="82"/>
    </row>
    <row r="156" spans="1:45" s="8" customFormat="1" ht="15" customHeight="1" x14ac:dyDescent="0.25">
      <c r="A156" s="9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50"/>
      <c r="AG156" s="47"/>
      <c r="AH156" s="47"/>
      <c r="AI156" s="47"/>
      <c r="AJ156" s="47"/>
      <c r="AK156" s="47"/>
      <c r="AL156" s="24"/>
      <c r="AM156" s="24"/>
      <c r="AN156" s="24"/>
      <c r="AO156" s="47"/>
      <c r="AP156" s="47"/>
      <c r="AQ156" s="47"/>
      <c r="AR156" s="51"/>
      <c r="AS156" s="82"/>
    </row>
    <row r="157" spans="1:45" s="8" customFormat="1" ht="15" customHeight="1" x14ac:dyDescent="0.25">
      <c r="A157" s="9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50"/>
      <c r="AG157" s="47"/>
      <c r="AH157" s="47"/>
      <c r="AI157" s="47"/>
      <c r="AJ157" s="47"/>
      <c r="AK157" s="47"/>
      <c r="AL157" s="24"/>
      <c r="AM157" s="24"/>
      <c r="AN157" s="24"/>
      <c r="AO157" s="47"/>
      <c r="AP157" s="47"/>
      <c r="AQ157" s="47"/>
      <c r="AR157" s="51"/>
      <c r="AS157" s="82"/>
    </row>
    <row r="158" spans="1:45" s="8" customFormat="1" ht="15" customHeight="1" x14ac:dyDescent="0.25">
      <c r="A158" s="9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50"/>
      <c r="AG158" s="47"/>
      <c r="AH158" s="47"/>
      <c r="AI158" s="47"/>
      <c r="AJ158" s="47"/>
      <c r="AK158" s="47"/>
      <c r="AL158" s="24"/>
      <c r="AM158" s="24"/>
      <c r="AN158" s="24"/>
      <c r="AO158" s="47"/>
      <c r="AP158" s="47"/>
      <c r="AQ158" s="47"/>
      <c r="AR158" s="51"/>
      <c r="AS158" s="82"/>
    </row>
    <row r="159" spans="1:45" s="8" customFormat="1" ht="15" customHeight="1" x14ac:dyDescent="0.25">
      <c r="A159" s="9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50"/>
      <c r="AG159" s="47"/>
      <c r="AH159" s="47"/>
      <c r="AI159" s="47"/>
      <c r="AJ159" s="47"/>
      <c r="AK159" s="47"/>
      <c r="AL159" s="24"/>
      <c r="AM159" s="24"/>
      <c r="AN159" s="24"/>
      <c r="AO159" s="47"/>
      <c r="AP159" s="47"/>
      <c r="AQ159" s="47"/>
      <c r="AR159" s="51"/>
      <c r="AS159" s="82"/>
    </row>
    <row r="160" spans="1:45" s="8" customFormat="1" ht="15" customHeight="1" x14ac:dyDescent="0.25">
      <c r="A160" s="9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50"/>
      <c r="AG160" s="47"/>
      <c r="AH160" s="47"/>
      <c r="AI160" s="47"/>
      <c r="AJ160" s="47"/>
      <c r="AK160" s="47"/>
      <c r="AL160" s="24"/>
      <c r="AM160" s="24"/>
      <c r="AN160" s="24"/>
      <c r="AO160" s="47"/>
      <c r="AP160" s="47"/>
      <c r="AQ160" s="47"/>
      <c r="AR160" s="51"/>
      <c r="AS160" s="82"/>
    </row>
    <row r="161" spans="1:45" s="8" customFormat="1" ht="15" customHeight="1" x14ac:dyDescent="0.25">
      <c r="A161" s="9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50"/>
      <c r="AG161" s="47"/>
      <c r="AH161" s="47"/>
      <c r="AI161" s="47"/>
      <c r="AJ161" s="47"/>
      <c r="AK161" s="47"/>
      <c r="AL161" s="24"/>
      <c r="AM161" s="24"/>
      <c r="AN161" s="24"/>
      <c r="AO161" s="47"/>
      <c r="AP161" s="47"/>
      <c r="AQ161" s="47"/>
      <c r="AR161" s="51"/>
      <c r="AS161" s="82"/>
    </row>
    <row r="162" spans="1:45" s="8" customFormat="1" ht="15" customHeight="1" x14ac:dyDescent="0.25">
      <c r="A162" s="9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50"/>
      <c r="AG162" s="47"/>
      <c r="AH162" s="47"/>
      <c r="AI162" s="47"/>
      <c r="AJ162" s="47"/>
      <c r="AK162" s="47"/>
      <c r="AL162" s="24"/>
      <c r="AM162" s="24"/>
      <c r="AN162" s="24"/>
      <c r="AO162" s="47"/>
      <c r="AP162" s="47"/>
      <c r="AQ162" s="47"/>
      <c r="AR162" s="51"/>
      <c r="AS162" s="82"/>
    </row>
    <row r="163" spans="1:45" s="8" customFormat="1" ht="15" customHeight="1" x14ac:dyDescent="0.25">
      <c r="A163" s="9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50"/>
      <c r="AG163" s="47"/>
      <c r="AH163" s="47"/>
      <c r="AI163" s="47"/>
      <c r="AJ163" s="47"/>
      <c r="AK163" s="47"/>
      <c r="AL163" s="24"/>
      <c r="AM163" s="24"/>
      <c r="AN163" s="24"/>
      <c r="AO163" s="47"/>
      <c r="AP163" s="47"/>
      <c r="AQ163" s="47"/>
      <c r="AR163" s="51"/>
      <c r="AS163" s="82"/>
    </row>
    <row r="164" spans="1:45" s="8" customFormat="1" ht="15" customHeight="1" x14ac:dyDescent="0.25">
      <c r="A164" s="9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50"/>
      <c r="AG164" s="47"/>
      <c r="AH164" s="47"/>
      <c r="AI164" s="47"/>
      <c r="AJ164" s="47"/>
      <c r="AK164" s="47"/>
      <c r="AL164" s="24"/>
      <c r="AM164" s="24"/>
      <c r="AN164" s="24"/>
      <c r="AO164" s="47"/>
      <c r="AP164" s="47"/>
      <c r="AQ164" s="47"/>
      <c r="AR164" s="51"/>
      <c r="AS164" s="82"/>
    </row>
    <row r="165" spans="1:45" s="8" customFormat="1" ht="15" customHeight="1" x14ac:dyDescent="0.25">
      <c r="A165" s="9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50"/>
      <c r="AG165" s="47"/>
      <c r="AH165" s="47"/>
      <c r="AI165" s="47"/>
      <c r="AJ165" s="47"/>
      <c r="AK165" s="47"/>
      <c r="AL165" s="24"/>
      <c r="AM165" s="24"/>
      <c r="AN165" s="24"/>
      <c r="AO165" s="47"/>
      <c r="AP165" s="47"/>
      <c r="AQ165" s="47"/>
      <c r="AR165" s="51"/>
      <c r="AS165" s="82"/>
    </row>
    <row r="166" spans="1:45" s="8" customFormat="1" ht="15" customHeight="1" x14ac:dyDescent="0.25">
      <c r="A166" s="9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50"/>
      <c r="AG166" s="47"/>
      <c r="AH166" s="47"/>
      <c r="AI166" s="47"/>
      <c r="AJ166" s="47"/>
      <c r="AK166" s="47"/>
      <c r="AL166" s="24"/>
      <c r="AM166" s="24"/>
      <c r="AN166" s="24"/>
      <c r="AO166" s="47"/>
      <c r="AP166" s="47"/>
      <c r="AQ166" s="47"/>
      <c r="AR166" s="51"/>
      <c r="AS166" s="82"/>
    </row>
    <row r="167" spans="1:45" s="8" customFormat="1" ht="15" customHeight="1" x14ac:dyDescent="0.25">
      <c r="A167" s="9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50"/>
      <c r="AG167" s="47"/>
      <c r="AH167" s="47"/>
      <c r="AI167" s="47"/>
      <c r="AJ167" s="47"/>
      <c r="AK167" s="47"/>
      <c r="AL167" s="24"/>
      <c r="AM167" s="24"/>
      <c r="AN167" s="24"/>
      <c r="AO167" s="47"/>
      <c r="AP167" s="47"/>
      <c r="AQ167" s="47"/>
      <c r="AR167" s="51"/>
      <c r="AS167" s="82"/>
    </row>
    <row r="168" spans="1:45" s="8" customFormat="1" ht="15" customHeight="1" x14ac:dyDescent="0.25">
      <c r="A168" s="9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50"/>
      <c r="AG168" s="47"/>
      <c r="AH168" s="47"/>
      <c r="AI168" s="47"/>
      <c r="AJ168" s="47"/>
      <c r="AK168" s="47"/>
      <c r="AL168" s="24"/>
      <c r="AM168" s="24"/>
      <c r="AN168" s="24"/>
      <c r="AO168" s="47"/>
      <c r="AP168" s="47"/>
      <c r="AQ168" s="47"/>
      <c r="AR168" s="51"/>
      <c r="AS168" s="82"/>
    </row>
    <row r="169" spans="1:45" s="8" customFormat="1" ht="15" customHeight="1" x14ac:dyDescent="0.25">
      <c r="A169" s="9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50"/>
      <c r="AG169" s="47"/>
      <c r="AH169" s="47"/>
      <c r="AI169" s="47"/>
      <c r="AJ169" s="47"/>
      <c r="AK169" s="47"/>
      <c r="AL169" s="24"/>
      <c r="AM169" s="24"/>
      <c r="AN169" s="24"/>
      <c r="AO169" s="47"/>
      <c r="AP169" s="47"/>
      <c r="AQ169" s="47"/>
      <c r="AR169" s="51"/>
      <c r="AS169" s="82"/>
    </row>
    <row r="170" spans="1:45" s="8" customFormat="1" ht="15" customHeight="1" x14ac:dyDescent="0.25">
      <c r="A170" s="9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50"/>
      <c r="AG170" s="47"/>
      <c r="AH170" s="47"/>
      <c r="AI170" s="47"/>
      <c r="AJ170" s="47"/>
      <c r="AK170" s="47"/>
      <c r="AL170" s="24"/>
      <c r="AM170" s="24"/>
      <c r="AN170" s="24"/>
      <c r="AO170" s="47"/>
      <c r="AP170" s="47"/>
      <c r="AQ170" s="47"/>
      <c r="AR170" s="51"/>
      <c r="AS170" s="82"/>
    </row>
    <row r="171" spans="1:45" s="8" customFormat="1" ht="15" customHeight="1" x14ac:dyDescent="0.25">
      <c r="A171" s="9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50"/>
      <c r="AG171" s="47"/>
      <c r="AH171" s="47"/>
      <c r="AI171" s="47"/>
      <c r="AJ171" s="47"/>
      <c r="AK171" s="47"/>
      <c r="AL171" s="24"/>
      <c r="AM171" s="24"/>
      <c r="AN171" s="24"/>
      <c r="AO171" s="47"/>
      <c r="AP171" s="47"/>
      <c r="AQ171" s="47"/>
      <c r="AR171" s="51"/>
      <c r="AS171" s="82"/>
    </row>
    <row r="172" spans="1:45" s="8" customFormat="1" ht="15" customHeight="1" x14ac:dyDescent="0.25">
      <c r="A172" s="9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50"/>
      <c r="AG172" s="47"/>
      <c r="AH172" s="47"/>
      <c r="AI172" s="47"/>
      <c r="AJ172" s="47"/>
      <c r="AK172" s="47"/>
      <c r="AL172" s="24"/>
      <c r="AM172" s="24"/>
      <c r="AN172" s="24"/>
      <c r="AO172" s="47"/>
      <c r="AP172" s="47"/>
      <c r="AQ172" s="47"/>
      <c r="AR172" s="51"/>
      <c r="AS172" s="82"/>
    </row>
    <row r="173" spans="1:45" s="8" customFormat="1" ht="15" customHeight="1" x14ac:dyDescent="0.25">
      <c r="A173" s="9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50"/>
      <c r="AG173" s="47"/>
      <c r="AH173" s="47"/>
      <c r="AI173" s="47"/>
      <c r="AJ173" s="47"/>
      <c r="AK173" s="47"/>
      <c r="AL173" s="24"/>
      <c r="AM173" s="24"/>
      <c r="AN173" s="24"/>
      <c r="AO173" s="47"/>
      <c r="AP173" s="47"/>
      <c r="AQ173" s="47"/>
      <c r="AR173" s="51"/>
      <c r="AS173" s="82"/>
    </row>
    <row r="174" spans="1:45" s="8" customFormat="1" ht="15" customHeight="1" x14ac:dyDescent="0.25">
      <c r="A174" s="9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50"/>
      <c r="AG174" s="47"/>
      <c r="AH174" s="47"/>
      <c r="AI174" s="47"/>
      <c r="AJ174" s="47"/>
      <c r="AK174" s="47"/>
      <c r="AL174" s="24"/>
      <c r="AM174" s="24"/>
      <c r="AN174" s="24"/>
      <c r="AO174" s="47"/>
      <c r="AP174" s="47"/>
      <c r="AQ174" s="47"/>
      <c r="AR174" s="51"/>
      <c r="AS174" s="82"/>
    </row>
    <row r="175" spans="1:45" s="8" customFormat="1" ht="15" customHeight="1" x14ac:dyDescent="0.25">
      <c r="A175" s="9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50"/>
      <c r="AG175" s="47"/>
      <c r="AH175" s="47"/>
      <c r="AI175" s="47"/>
      <c r="AJ175" s="47"/>
      <c r="AK175" s="47"/>
      <c r="AL175" s="24"/>
      <c r="AM175" s="24"/>
      <c r="AN175" s="24"/>
      <c r="AO175" s="47"/>
      <c r="AP175" s="47"/>
      <c r="AQ175" s="47"/>
      <c r="AR175" s="51"/>
      <c r="AS175" s="82"/>
    </row>
    <row r="176" spans="1:45" s="8" customFormat="1" ht="15" customHeight="1" x14ac:dyDescent="0.25">
      <c r="A176" s="9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50"/>
      <c r="AG176" s="47"/>
      <c r="AH176" s="47"/>
      <c r="AI176" s="47"/>
      <c r="AJ176" s="47"/>
      <c r="AK176" s="47"/>
      <c r="AL176" s="24"/>
      <c r="AM176" s="24"/>
      <c r="AN176" s="24"/>
      <c r="AO176" s="47"/>
      <c r="AP176" s="47"/>
      <c r="AQ176" s="47"/>
      <c r="AR176" s="51"/>
      <c r="AS176" s="82"/>
    </row>
    <row r="177" spans="1:45" s="8" customFormat="1" ht="15" customHeight="1" x14ac:dyDescent="0.25">
      <c r="A177" s="9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50"/>
      <c r="AG177" s="47"/>
      <c r="AH177" s="47"/>
      <c r="AI177" s="47"/>
      <c r="AJ177" s="47"/>
      <c r="AK177" s="47"/>
      <c r="AL177" s="24"/>
      <c r="AM177" s="24"/>
      <c r="AN177" s="24"/>
      <c r="AO177" s="47"/>
      <c r="AP177" s="47"/>
      <c r="AQ177" s="47"/>
      <c r="AR177" s="51"/>
      <c r="AS177" s="82"/>
    </row>
    <row r="178" spans="1:45" s="8" customFormat="1" ht="15" customHeight="1" x14ac:dyDescent="0.25">
      <c r="A178" s="9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50"/>
      <c r="AG178" s="47"/>
      <c r="AH178" s="47"/>
      <c r="AI178" s="47"/>
      <c r="AJ178" s="47"/>
      <c r="AK178" s="47"/>
      <c r="AL178" s="24"/>
      <c r="AM178" s="24"/>
      <c r="AN178" s="24"/>
      <c r="AO178" s="47"/>
      <c r="AP178" s="47"/>
      <c r="AQ178" s="47"/>
      <c r="AR178" s="51"/>
      <c r="AS178" s="82"/>
    </row>
    <row r="179" spans="1:45" s="8" customFormat="1" ht="15" customHeight="1" x14ac:dyDescent="0.25">
      <c r="A179" s="9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50"/>
      <c r="AG179" s="47"/>
      <c r="AH179" s="47"/>
      <c r="AI179" s="47"/>
      <c r="AJ179" s="47"/>
      <c r="AK179" s="47"/>
      <c r="AL179" s="24"/>
      <c r="AM179" s="24"/>
      <c r="AN179" s="24"/>
      <c r="AO179" s="47"/>
      <c r="AP179" s="47"/>
      <c r="AQ179" s="47"/>
      <c r="AR179" s="51"/>
      <c r="AS179" s="82"/>
    </row>
    <row r="180" spans="1:45" s="8" customFormat="1" ht="15" customHeight="1" x14ac:dyDescent="0.25">
      <c r="A180" s="9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50"/>
      <c r="AG180" s="47"/>
      <c r="AH180" s="47"/>
      <c r="AI180" s="47"/>
      <c r="AJ180" s="47"/>
      <c r="AK180" s="47"/>
      <c r="AL180" s="24"/>
      <c r="AM180" s="24"/>
      <c r="AN180" s="24"/>
      <c r="AO180" s="47"/>
      <c r="AP180" s="47"/>
      <c r="AQ180" s="47"/>
      <c r="AR180" s="51"/>
      <c r="AS180" s="82"/>
    </row>
    <row r="181" spans="1:45" ht="15" customHeight="1" x14ac:dyDescent="0.2"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  <c r="AP181" s="82"/>
      <c r="AQ181" s="82"/>
    </row>
    <row r="182" spans="1:45" ht="15" customHeight="1" x14ac:dyDescent="0.2"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</row>
    <row r="183" spans="1:45" ht="15" customHeight="1" x14ac:dyDescent="0.2"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</row>
    <row r="184" spans="1:45" ht="15" customHeight="1" x14ac:dyDescent="0.2"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</row>
    <row r="185" spans="1:45" ht="15" customHeight="1" x14ac:dyDescent="0.2"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</row>
    <row r="186" spans="1:45" ht="15" customHeight="1" x14ac:dyDescent="0.2"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</row>
    <row r="187" spans="1:45" ht="15" customHeight="1" x14ac:dyDescent="0.2"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</row>
    <row r="188" spans="1:45" ht="15" customHeight="1" x14ac:dyDescent="0.2"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</row>
    <row r="189" spans="1:45" ht="15" customHeight="1" x14ac:dyDescent="0.2"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</row>
    <row r="190" spans="1:45" ht="15" customHeight="1" x14ac:dyDescent="0.2"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</row>
    <row r="191" spans="1:45" ht="15" customHeight="1" x14ac:dyDescent="0.2"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</row>
    <row r="192" spans="1:45" ht="15" customHeight="1" x14ac:dyDescent="0.2"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</row>
    <row r="193" spans="2:43" ht="15" customHeight="1" x14ac:dyDescent="0.2"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  <c r="AP193" s="82"/>
      <c r="AQ193" s="82"/>
    </row>
    <row r="194" spans="2:43" ht="15" customHeight="1" x14ac:dyDescent="0.2"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  <c r="AH194" s="82"/>
      <c r="AI194" s="82"/>
      <c r="AJ194" s="82"/>
      <c r="AK194" s="82"/>
      <c r="AL194" s="82"/>
      <c r="AM194" s="82"/>
      <c r="AN194" s="82"/>
      <c r="AO194" s="82"/>
      <c r="AP194" s="82"/>
      <c r="AQ194" s="82"/>
    </row>
    <row r="195" spans="2:43" ht="15" customHeight="1" x14ac:dyDescent="0.2"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82"/>
    </row>
    <row r="196" spans="2:43" ht="15" customHeight="1" x14ac:dyDescent="0.2"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  <c r="AH196" s="82"/>
      <c r="AI196" s="82"/>
      <c r="AJ196" s="82"/>
      <c r="AK196" s="82"/>
      <c r="AL196" s="82"/>
      <c r="AM196" s="82"/>
      <c r="AN196" s="82"/>
      <c r="AO196" s="82"/>
      <c r="AP196" s="82"/>
      <c r="AQ196" s="82"/>
    </row>
    <row r="197" spans="2:43" ht="15" customHeight="1" x14ac:dyDescent="0.2"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</row>
    <row r="198" spans="2:43" ht="15" customHeight="1" x14ac:dyDescent="0.2"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  <c r="AH198" s="82"/>
      <c r="AI198" s="82"/>
      <c r="AJ198" s="82"/>
      <c r="AK198" s="82"/>
      <c r="AL198" s="82"/>
      <c r="AM198" s="82"/>
      <c r="AN198" s="82"/>
      <c r="AO198" s="82"/>
      <c r="AP198" s="82"/>
      <c r="AQ198" s="82"/>
    </row>
    <row r="199" spans="2:43" ht="15" customHeight="1" x14ac:dyDescent="0.2"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82"/>
      <c r="AP199" s="82"/>
      <c r="AQ199" s="82"/>
    </row>
    <row r="200" spans="2:43" ht="15" customHeight="1" x14ac:dyDescent="0.2"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  <c r="AH200" s="82"/>
      <c r="AI200" s="82"/>
      <c r="AJ200" s="82"/>
      <c r="AK200" s="82"/>
      <c r="AL200" s="82"/>
      <c r="AM200" s="82"/>
      <c r="AN200" s="82"/>
      <c r="AO200" s="82"/>
      <c r="AP200" s="82"/>
      <c r="AQ200" s="8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35</v>
      </c>
      <c r="C1" s="3"/>
      <c r="D1" s="4"/>
      <c r="E1" s="5" t="s">
        <v>68</v>
      </c>
      <c r="F1" s="154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4"/>
      <c r="AB1" s="154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6" t="s">
        <v>69</v>
      </c>
      <c r="C2" s="77"/>
      <c r="D2" s="155"/>
      <c r="E2" s="13" t="s">
        <v>13</v>
      </c>
      <c r="F2" s="14"/>
      <c r="G2" s="14"/>
      <c r="H2" s="14"/>
      <c r="I2" s="20"/>
      <c r="J2" s="15"/>
      <c r="K2" s="107"/>
      <c r="L2" s="22" t="s">
        <v>130</v>
      </c>
      <c r="M2" s="14"/>
      <c r="N2" s="14"/>
      <c r="O2" s="21"/>
      <c r="P2" s="19"/>
      <c r="Q2" s="22" t="s">
        <v>131</v>
      </c>
      <c r="R2" s="14"/>
      <c r="S2" s="14"/>
      <c r="T2" s="14"/>
      <c r="U2" s="20"/>
      <c r="V2" s="21"/>
      <c r="W2" s="19"/>
      <c r="X2" s="156" t="s">
        <v>132</v>
      </c>
      <c r="Y2" s="157"/>
      <c r="Z2" s="158"/>
      <c r="AA2" s="13" t="s">
        <v>13</v>
      </c>
      <c r="AB2" s="14"/>
      <c r="AC2" s="14"/>
      <c r="AD2" s="14"/>
      <c r="AE2" s="20"/>
      <c r="AF2" s="15"/>
      <c r="AG2" s="107"/>
      <c r="AH2" s="22" t="s">
        <v>133</v>
      </c>
      <c r="AI2" s="14"/>
      <c r="AJ2" s="14"/>
      <c r="AK2" s="21"/>
      <c r="AL2" s="19"/>
      <c r="AM2" s="22" t="s">
        <v>131</v>
      </c>
      <c r="AN2" s="14"/>
      <c r="AO2" s="14"/>
      <c r="AP2" s="14"/>
      <c r="AQ2" s="20"/>
      <c r="AR2" s="21"/>
      <c r="AS2" s="159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9"/>
      <c r="L3" s="18" t="s">
        <v>5</v>
      </c>
      <c r="M3" s="18" t="s">
        <v>6</v>
      </c>
      <c r="N3" s="18" t="s">
        <v>90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9"/>
      <c r="AH3" s="18" t="s">
        <v>5</v>
      </c>
      <c r="AI3" s="18" t="s">
        <v>6</v>
      </c>
      <c r="AJ3" s="18" t="s">
        <v>90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9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2"/>
      <c r="C4" s="43"/>
      <c r="D4" s="45"/>
      <c r="E4" s="32"/>
      <c r="F4" s="32"/>
      <c r="G4" s="32"/>
      <c r="H4" s="33"/>
      <c r="I4" s="32"/>
      <c r="J4" s="160"/>
      <c r="K4" s="31"/>
      <c r="L4" s="99"/>
      <c r="M4" s="18"/>
      <c r="N4" s="18"/>
      <c r="O4" s="18"/>
      <c r="P4" s="24"/>
      <c r="Q4" s="32"/>
      <c r="R4" s="32"/>
      <c r="S4" s="33"/>
      <c r="T4" s="32"/>
      <c r="U4" s="32"/>
      <c r="V4" s="161"/>
      <c r="W4" s="31"/>
      <c r="X4" s="32">
        <v>1983</v>
      </c>
      <c r="Y4" s="32" t="s">
        <v>40</v>
      </c>
      <c r="Z4" s="2" t="s">
        <v>139</v>
      </c>
      <c r="AA4" s="32">
        <v>18</v>
      </c>
      <c r="AB4" s="32">
        <v>0</v>
      </c>
      <c r="AC4" s="32">
        <v>11</v>
      </c>
      <c r="AD4" s="32">
        <v>32</v>
      </c>
      <c r="AE4" s="32"/>
      <c r="AF4" s="35"/>
      <c r="AG4" s="24"/>
      <c r="AH4" s="18"/>
      <c r="AI4" s="32" t="s">
        <v>120</v>
      </c>
      <c r="AJ4" s="18"/>
      <c r="AK4" s="18"/>
      <c r="AL4" s="24"/>
      <c r="AM4" s="32"/>
      <c r="AN4" s="32"/>
      <c r="AO4" s="32"/>
      <c r="AP4" s="32"/>
      <c r="AQ4" s="32"/>
      <c r="AR4" s="132"/>
      <c r="AS4" s="83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2">
        <v>1984</v>
      </c>
      <c r="C5" s="32" t="s">
        <v>63</v>
      </c>
      <c r="D5" s="45" t="s">
        <v>37</v>
      </c>
      <c r="E5" s="32">
        <v>10</v>
      </c>
      <c r="F5" s="32">
        <v>0</v>
      </c>
      <c r="G5" s="32">
        <v>6</v>
      </c>
      <c r="H5" s="32">
        <v>16</v>
      </c>
      <c r="I5" s="32"/>
      <c r="J5" s="160"/>
      <c r="K5" s="177"/>
      <c r="L5" s="18"/>
      <c r="M5" s="18"/>
      <c r="N5" s="18"/>
      <c r="O5" s="18"/>
      <c r="P5" s="24"/>
      <c r="Q5" s="32">
        <v>10</v>
      </c>
      <c r="R5" s="32">
        <v>0</v>
      </c>
      <c r="S5" s="32">
        <v>4</v>
      </c>
      <c r="T5" s="32">
        <v>9</v>
      </c>
      <c r="U5" s="32"/>
      <c r="V5" s="161"/>
      <c r="W5" s="31"/>
      <c r="X5" s="32"/>
      <c r="Y5" s="43"/>
      <c r="Z5" s="45"/>
      <c r="AA5" s="32"/>
      <c r="AB5" s="32"/>
      <c r="AC5" s="32"/>
      <c r="AD5" s="33"/>
      <c r="AE5" s="32"/>
      <c r="AF5" s="160"/>
      <c r="AG5" s="31"/>
      <c r="AH5" s="18"/>
      <c r="AI5" s="18"/>
      <c r="AJ5" s="18"/>
      <c r="AK5" s="18"/>
      <c r="AL5" s="24"/>
      <c r="AM5" s="32"/>
      <c r="AN5" s="32"/>
      <c r="AO5" s="32"/>
      <c r="AP5" s="32"/>
      <c r="AQ5" s="32"/>
      <c r="AR5" s="132"/>
      <c r="AS5" s="83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2"/>
      <c r="C6" s="32"/>
      <c r="D6" s="45"/>
      <c r="E6" s="32"/>
      <c r="F6" s="32"/>
      <c r="G6" s="32"/>
      <c r="H6" s="32"/>
      <c r="I6" s="32"/>
      <c r="J6" s="160"/>
      <c r="K6" s="177"/>
      <c r="L6" s="18"/>
      <c r="M6" s="18"/>
      <c r="N6" s="18"/>
      <c r="O6" s="18"/>
      <c r="P6" s="24"/>
      <c r="Q6" s="32"/>
      <c r="R6" s="32"/>
      <c r="S6" s="32"/>
      <c r="T6" s="32"/>
      <c r="U6" s="32"/>
      <c r="V6" s="161"/>
      <c r="W6" s="31"/>
      <c r="X6" s="32"/>
      <c r="Y6" s="43"/>
      <c r="Z6" s="45"/>
      <c r="AA6" s="32"/>
      <c r="AB6" s="32"/>
      <c r="AC6" s="32"/>
      <c r="AD6" s="33"/>
      <c r="AE6" s="32"/>
      <c r="AF6" s="160"/>
      <c r="AG6" s="31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132"/>
      <c r="AS6" s="83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2"/>
      <c r="C7" s="32"/>
      <c r="D7" s="45"/>
      <c r="E7" s="32"/>
      <c r="F7" s="32"/>
      <c r="G7" s="32"/>
      <c r="H7" s="32"/>
      <c r="I7" s="32"/>
      <c r="J7" s="160"/>
      <c r="K7" s="177"/>
      <c r="L7" s="18"/>
      <c r="M7" s="18"/>
      <c r="N7" s="18"/>
      <c r="O7" s="18"/>
      <c r="P7" s="24"/>
      <c r="Q7" s="32"/>
      <c r="R7" s="32"/>
      <c r="S7" s="32"/>
      <c r="T7" s="32"/>
      <c r="U7" s="32"/>
      <c r="V7" s="161"/>
      <c r="W7" s="31"/>
      <c r="X7" s="32">
        <v>1995</v>
      </c>
      <c r="Y7" s="43" t="s">
        <v>66</v>
      </c>
      <c r="Z7" s="45" t="s">
        <v>65</v>
      </c>
      <c r="AA7" s="32"/>
      <c r="AB7" s="32"/>
      <c r="AC7" s="32"/>
      <c r="AD7" s="33"/>
      <c r="AE7" s="32"/>
      <c r="AF7" s="160"/>
      <c r="AG7" s="31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132"/>
      <c r="AS7" s="83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32">
        <v>1996</v>
      </c>
      <c r="C8" s="32" t="s">
        <v>40</v>
      </c>
      <c r="D8" s="45" t="s">
        <v>65</v>
      </c>
      <c r="E8" s="32">
        <v>24</v>
      </c>
      <c r="F8" s="32">
        <v>0</v>
      </c>
      <c r="G8" s="32">
        <v>3</v>
      </c>
      <c r="H8" s="32">
        <v>23</v>
      </c>
      <c r="I8" s="32">
        <v>100</v>
      </c>
      <c r="J8" s="32"/>
      <c r="K8" s="24"/>
      <c r="L8" s="18"/>
      <c r="M8" s="18"/>
      <c r="N8" s="18"/>
      <c r="O8" s="18"/>
      <c r="P8" s="24"/>
      <c r="Q8" s="32"/>
      <c r="R8" s="32"/>
      <c r="S8" s="32"/>
      <c r="T8" s="32"/>
      <c r="U8" s="32"/>
      <c r="V8" s="161"/>
      <c r="W8" s="31"/>
      <c r="X8" s="32"/>
      <c r="Y8" s="43"/>
      <c r="Z8" s="45"/>
      <c r="AA8" s="32"/>
      <c r="AB8" s="32"/>
      <c r="AC8" s="32"/>
      <c r="AD8" s="33"/>
      <c r="AE8" s="32"/>
      <c r="AF8" s="160"/>
      <c r="AG8" s="31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132"/>
      <c r="AS8" s="83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32">
        <v>1997</v>
      </c>
      <c r="C9" s="32" t="s">
        <v>42</v>
      </c>
      <c r="D9" s="45" t="s">
        <v>65</v>
      </c>
      <c r="E9" s="32">
        <v>18</v>
      </c>
      <c r="F9" s="32">
        <v>2</v>
      </c>
      <c r="G9" s="32">
        <v>4</v>
      </c>
      <c r="H9" s="32">
        <v>16</v>
      </c>
      <c r="I9" s="32">
        <v>66</v>
      </c>
      <c r="J9" s="32"/>
      <c r="K9" s="24"/>
      <c r="L9" s="18"/>
      <c r="M9" s="18"/>
      <c r="N9" s="18"/>
      <c r="O9" s="18"/>
      <c r="P9" s="24"/>
      <c r="Q9" s="32"/>
      <c r="R9" s="32"/>
      <c r="S9" s="32"/>
      <c r="T9" s="32"/>
      <c r="U9" s="32"/>
      <c r="V9" s="161"/>
      <c r="W9" s="31"/>
      <c r="X9" s="32"/>
      <c r="Y9" s="43"/>
      <c r="Z9" s="45"/>
      <c r="AA9" s="32"/>
      <c r="AB9" s="32"/>
      <c r="AC9" s="32"/>
      <c r="AD9" s="33"/>
      <c r="AE9" s="32"/>
      <c r="AF9" s="160"/>
      <c r="AG9" s="31"/>
      <c r="AH9" s="18"/>
      <c r="AI9" s="18"/>
      <c r="AJ9" s="18"/>
      <c r="AK9" s="18"/>
      <c r="AL9" s="24"/>
      <c r="AM9" s="32"/>
      <c r="AN9" s="32"/>
      <c r="AO9" s="32"/>
      <c r="AP9" s="32"/>
      <c r="AQ9" s="32"/>
      <c r="AR9" s="132"/>
      <c r="AS9" s="83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32">
        <v>1998</v>
      </c>
      <c r="C10" s="32" t="s">
        <v>44</v>
      </c>
      <c r="D10" s="45" t="s">
        <v>65</v>
      </c>
      <c r="E10" s="32">
        <v>17</v>
      </c>
      <c r="F10" s="32">
        <v>0</v>
      </c>
      <c r="G10" s="32">
        <v>3</v>
      </c>
      <c r="H10" s="32">
        <v>14</v>
      </c>
      <c r="I10" s="32">
        <v>64</v>
      </c>
      <c r="J10" s="32"/>
      <c r="K10" s="24"/>
      <c r="L10" s="18"/>
      <c r="M10" s="18"/>
      <c r="N10" s="18"/>
      <c r="O10" s="18"/>
      <c r="P10" s="24"/>
      <c r="Q10" s="32"/>
      <c r="R10" s="32"/>
      <c r="S10" s="32"/>
      <c r="T10" s="32"/>
      <c r="U10" s="32"/>
      <c r="V10" s="161"/>
      <c r="W10" s="31"/>
      <c r="X10" s="32"/>
      <c r="Y10" s="43"/>
      <c r="Z10" s="45"/>
      <c r="AA10" s="32"/>
      <c r="AB10" s="32"/>
      <c r="AC10" s="32"/>
      <c r="AD10" s="33"/>
      <c r="AE10" s="32"/>
      <c r="AF10" s="160"/>
      <c r="AG10" s="31"/>
      <c r="AH10" s="18"/>
      <c r="AI10" s="18"/>
      <c r="AJ10" s="18"/>
      <c r="AK10" s="18"/>
      <c r="AL10" s="24"/>
      <c r="AM10" s="32"/>
      <c r="AN10" s="32"/>
      <c r="AO10" s="32"/>
      <c r="AP10" s="32"/>
      <c r="AQ10" s="32"/>
      <c r="AR10" s="132"/>
      <c r="AS10" s="83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ht="14.25" x14ac:dyDescent="0.2">
      <c r="A11" s="47"/>
      <c r="B11" s="89" t="s">
        <v>134</v>
      </c>
      <c r="C11" s="81"/>
      <c r="D11" s="80"/>
      <c r="E11" s="79">
        <f>SUM(E4:E10)</f>
        <v>69</v>
      </c>
      <c r="F11" s="79">
        <f>SUM(F4:F10)</f>
        <v>2</v>
      </c>
      <c r="G11" s="79">
        <f>SUM(G4:G10)</f>
        <v>16</v>
      </c>
      <c r="H11" s="79">
        <f>SUM(H4:H10)</f>
        <v>69</v>
      </c>
      <c r="I11" s="79">
        <f>SUM(I4:I10)</f>
        <v>230</v>
      </c>
      <c r="J11" s="162">
        <v>0</v>
      </c>
      <c r="K11" s="107">
        <f>SUM(K4:K10)</f>
        <v>0</v>
      </c>
      <c r="L11" s="22"/>
      <c r="M11" s="20"/>
      <c r="N11" s="136"/>
      <c r="O11" s="137"/>
      <c r="P11" s="24"/>
      <c r="Q11" s="79">
        <f>SUM(Q4:Q10)</f>
        <v>10</v>
      </c>
      <c r="R11" s="79">
        <f>SUM(R4:R10)</f>
        <v>0</v>
      </c>
      <c r="S11" s="79">
        <f>SUM(S4:S10)</f>
        <v>4</v>
      </c>
      <c r="T11" s="79">
        <f>SUM(T4:T10)</f>
        <v>9</v>
      </c>
      <c r="U11" s="79">
        <f>SUM(U4:U10)</f>
        <v>0</v>
      </c>
      <c r="V11" s="44">
        <v>0</v>
      </c>
      <c r="W11" s="107">
        <f>SUM(W4:W10)</f>
        <v>0</v>
      </c>
      <c r="X11" s="16" t="s">
        <v>134</v>
      </c>
      <c r="Y11" s="17"/>
      <c r="Z11" s="15"/>
      <c r="AA11" s="79">
        <f>SUM(AA4:AA10)</f>
        <v>18</v>
      </c>
      <c r="AB11" s="79">
        <f>SUM(AB4:AB10)</f>
        <v>0</v>
      </c>
      <c r="AC11" s="79">
        <f>SUM(AC4:AC10)</f>
        <v>11</v>
      </c>
      <c r="AD11" s="79">
        <f>SUM(AD4:AD10)</f>
        <v>32</v>
      </c>
      <c r="AE11" s="79">
        <f>SUM(AE4:AE10)</f>
        <v>0</v>
      </c>
      <c r="AF11" s="162">
        <v>0</v>
      </c>
      <c r="AG11" s="107">
        <f>SUM(AG4:AG10)</f>
        <v>0</v>
      </c>
      <c r="AH11" s="22"/>
      <c r="AI11" s="20"/>
      <c r="AJ11" s="136"/>
      <c r="AK11" s="137"/>
      <c r="AL11" s="24"/>
      <c r="AM11" s="79">
        <f>SUM(AM4:AM10)</f>
        <v>0</v>
      </c>
      <c r="AN11" s="79">
        <f>SUM(AN4:AN10)</f>
        <v>0</v>
      </c>
      <c r="AO11" s="79">
        <f>SUM(AO4:AO10)</f>
        <v>0</v>
      </c>
      <c r="AP11" s="79">
        <f>SUM(AP4:AP10)</f>
        <v>0</v>
      </c>
      <c r="AQ11" s="79">
        <f>SUM(AQ4:AQ10)</f>
        <v>0</v>
      </c>
      <c r="AR11" s="162">
        <v>0</v>
      </c>
      <c r="AS11" s="159">
        <f>SUM(AS4:AS10)</f>
        <v>0</v>
      </c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8"/>
      <c r="K12" s="31"/>
      <c r="L12" s="24"/>
      <c r="M12" s="24"/>
      <c r="N12" s="24"/>
      <c r="O12" s="24"/>
      <c r="P12" s="47"/>
      <c r="Q12" s="47"/>
      <c r="R12" s="50"/>
      <c r="S12" s="47"/>
      <c r="T12" s="47"/>
      <c r="U12" s="24"/>
      <c r="V12" s="24"/>
      <c r="W12" s="31"/>
      <c r="X12" s="47"/>
      <c r="Y12" s="47"/>
      <c r="Z12" s="47"/>
      <c r="AA12" s="47"/>
      <c r="AB12" s="47"/>
      <c r="AC12" s="47"/>
      <c r="AD12" s="47"/>
      <c r="AE12" s="47"/>
      <c r="AF12" s="48"/>
      <c r="AG12" s="31"/>
      <c r="AH12" s="24"/>
      <c r="AI12" s="24"/>
      <c r="AJ12" s="24"/>
      <c r="AK12" s="24"/>
      <c r="AL12" s="47"/>
      <c r="AM12" s="47"/>
      <c r="AN12" s="50"/>
      <c r="AO12" s="47"/>
      <c r="AP12" s="47"/>
      <c r="AQ12" s="24"/>
      <c r="AR12" s="24"/>
      <c r="AS12" s="31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163" t="s">
        <v>135</v>
      </c>
      <c r="C13" s="164"/>
      <c r="D13" s="165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28</v>
      </c>
      <c r="M13" s="18" t="s">
        <v>29</v>
      </c>
      <c r="N13" s="18" t="s">
        <v>136</v>
      </c>
      <c r="O13" s="18" t="s">
        <v>137</v>
      </c>
      <c r="Q13" s="50"/>
      <c r="R13" s="50" t="s">
        <v>56</v>
      </c>
      <c r="S13" s="50"/>
      <c r="T13" s="102" t="s">
        <v>138</v>
      </c>
      <c r="U13" s="24"/>
      <c r="V13" s="31"/>
      <c r="W13" s="31"/>
      <c r="X13" s="166"/>
      <c r="Y13" s="166"/>
      <c r="Z13" s="166"/>
      <c r="AA13" s="166"/>
      <c r="AB13" s="166"/>
      <c r="AC13" s="50"/>
      <c r="AD13" s="50"/>
      <c r="AE13" s="50"/>
      <c r="AF13" s="47"/>
      <c r="AG13" s="47"/>
      <c r="AH13" s="47"/>
      <c r="AI13" s="47"/>
      <c r="AJ13" s="47"/>
      <c r="AK13" s="47"/>
      <c r="AM13" s="31"/>
      <c r="AN13" s="166"/>
      <c r="AO13" s="166"/>
      <c r="AP13" s="166"/>
      <c r="AQ13" s="166"/>
      <c r="AR13" s="166"/>
      <c r="AS13" s="166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53" t="s">
        <v>12</v>
      </c>
      <c r="C14" s="12"/>
      <c r="D14" s="55"/>
      <c r="E14" s="167">
        <v>253</v>
      </c>
      <c r="F14" s="167">
        <v>7</v>
      </c>
      <c r="G14" s="167">
        <v>50</v>
      </c>
      <c r="H14" s="167">
        <v>201</v>
      </c>
      <c r="I14" s="167">
        <v>949</v>
      </c>
      <c r="J14" s="168">
        <v>0.51200000000000001</v>
      </c>
      <c r="K14" s="47">
        <f>PRODUCT(I14/J14)</f>
        <v>1853.515625</v>
      </c>
      <c r="L14" s="169">
        <f>PRODUCT((F14+G14)/E14)</f>
        <v>0.22529644268774704</v>
      </c>
      <c r="M14" s="169">
        <f>PRODUCT(H14/E14)</f>
        <v>0.7944664031620553</v>
      </c>
      <c r="N14" s="169">
        <f>PRODUCT((F14+G14+H14)/E14)</f>
        <v>1.0197628458498025</v>
      </c>
      <c r="O14" s="169">
        <f>PRODUCT(I14/E14)</f>
        <v>3.7509881422924902</v>
      </c>
      <c r="Q14" s="50"/>
      <c r="R14" s="50"/>
      <c r="S14" s="50"/>
      <c r="T14" s="47" t="s">
        <v>60</v>
      </c>
      <c r="U14" s="47"/>
      <c r="V14" s="47"/>
      <c r="W14" s="47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47"/>
      <c r="AL14" s="47"/>
      <c r="AM14" s="47"/>
      <c r="AN14" s="50"/>
      <c r="AO14" s="50"/>
      <c r="AP14" s="50"/>
      <c r="AQ14" s="50"/>
      <c r="AR14" s="50"/>
      <c r="AS14" s="50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170" t="s">
        <v>69</v>
      </c>
      <c r="C15" s="171"/>
      <c r="D15" s="172"/>
      <c r="E15" s="167">
        <f>PRODUCT(E11+Q11)</f>
        <v>79</v>
      </c>
      <c r="F15" s="167">
        <f>PRODUCT(F11+R11)</f>
        <v>2</v>
      </c>
      <c r="G15" s="167">
        <f>PRODUCT(G11+S11)</f>
        <v>20</v>
      </c>
      <c r="H15" s="167">
        <f>PRODUCT(H11+T11)</f>
        <v>78</v>
      </c>
      <c r="I15" s="167">
        <f>PRODUCT(I11+U11)</f>
        <v>230</v>
      </c>
      <c r="J15" s="168">
        <v>0</v>
      </c>
      <c r="K15" s="47">
        <f>PRODUCT(K11+W11)</f>
        <v>0</v>
      </c>
      <c r="L15" s="169">
        <f>PRODUCT((F15+G15)/E15)</f>
        <v>0.27848101265822783</v>
      </c>
      <c r="M15" s="169">
        <f>PRODUCT(H15/E15)</f>
        <v>0.98734177215189878</v>
      </c>
      <c r="N15" s="169">
        <f>PRODUCT((F15+G15+H15)/E15)</f>
        <v>1.2658227848101267</v>
      </c>
      <c r="O15" s="169">
        <f>PRODUCT(I15/59)</f>
        <v>3.8983050847457625</v>
      </c>
      <c r="Q15" s="50"/>
      <c r="R15" s="50"/>
      <c r="S15" s="50"/>
      <c r="T15" s="47" t="s">
        <v>58</v>
      </c>
      <c r="U15" s="47"/>
      <c r="V15" s="47"/>
      <c r="W15" s="47"/>
      <c r="X15" s="47"/>
      <c r="Y15" s="47"/>
      <c r="Z15" s="47"/>
      <c r="AA15" s="47"/>
      <c r="AB15" s="47"/>
      <c r="AC15" s="50"/>
      <c r="AD15" s="50"/>
      <c r="AE15" s="50"/>
      <c r="AF15" s="50"/>
      <c r="AG15" s="50"/>
      <c r="AH15" s="50"/>
      <c r="AI15" s="50"/>
      <c r="AJ15" s="50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40" t="s">
        <v>132</v>
      </c>
      <c r="C16" s="173"/>
      <c r="D16" s="174"/>
      <c r="E16" s="167">
        <f>PRODUCT(AA11+AM11)</f>
        <v>18</v>
      </c>
      <c r="F16" s="167">
        <f>PRODUCT(AB11+AN11)</f>
        <v>0</v>
      </c>
      <c r="G16" s="167">
        <f>PRODUCT(AC11+AO11)</f>
        <v>11</v>
      </c>
      <c r="H16" s="167">
        <f>PRODUCT(AD11+AP11)</f>
        <v>32</v>
      </c>
      <c r="I16" s="167">
        <f>PRODUCT(AE11+AQ11)</f>
        <v>0</v>
      </c>
      <c r="J16" s="168">
        <v>0</v>
      </c>
      <c r="K16" s="24">
        <f>PRODUCT(AG11+AS11)</f>
        <v>0</v>
      </c>
      <c r="L16" s="169">
        <f>PRODUCT((F16+G16)/E16)</f>
        <v>0.61111111111111116</v>
      </c>
      <c r="M16" s="169">
        <f>PRODUCT(H16/E16)</f>
        <v>1.7777777777777777</v>
      </c>
      <c r="N16" s="169">
        <f>PRODUCT((F16+G16+H16)/E16)</f>
        <v>2.3888888888888888</v>
      </c>
      <c r="O16" s="169">
        <f>PRODUCT(I16/E16)</f>
        <v>0</v>
      </c>
      <c r="Q16" s="50"/>
      <c r="R16" s="50"/>
      <c r="S16" s="47"/>
      <c r="T16" s="47" t="s">
        <v>57</v>
      </c>
      <c r="U16" s="24"/>
      <c r="V16" s="24"/>
      <c r="W16" s="47"/>
      <c r="X16" s="47"/>
      <c r="Y16" s="47"/>
      <c r="Z16" s="47"/>
      <c r="AA16" s="47"/>
      <c r="AB16" s="47"/>
      <c r="AC16" s="50"/>
      <c r="AD16" s="50"/>
      <c r="AE16" s="50"/>
      <c r="AF16" s="50"/>
      <c r="AG16" s="50"/>
      <c r="AH16" s="50"/>
      <c r="AI16" s="50"/>
      <c r="AJ16" s="50"/>
      <c r="AK16" s="47"/>
      <c r="AL16" s="24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175" t="s">
        <v>134</v>
      </c>
      <c r="C17" s="104"/>
      <c r="D17" s="176"/>
      <c r="E17" s="167">
        <f>SUM(E14:E16)</f>
        <v>350</v>
      </c>
      <c r="F17" s="167">
        <f t="shared" ref="F17:I17" si="0">SUM(F14:F16)</f>
        <v>9</v>
      </c>
      <c r="G17" s="167">
        <f t="shared" si="0"/>
        <v>81</v>
      </c>
      <c r="H17" s="167">
        <f t="shared" si="0"/>
        <v>311</v>
      </c>
      <c r="I17" s="167">
        <f t="shared" si="0"/>
        <v>1179</v>
      </c>
      <c r="J17" s="168">
        <v>0</v>
      </c>
      <c r="K17" s="47">
        <f>SUM(K14:K16)</f>
        <v>1853.515625</v>
      </c>
      <c r="L17" s="169">
        <f>PRODUCT((F17+G17)/E17)</f>
        <v>0.25714285714285712</v>
      </c>
      <c r="M17" s="169">
        <f>PRODUCT(H17/E17)</f>
        <v>0.88857142857142857</v>
      </c>
      <c r="N17" s="169">
        <f>PRODUCT((F17+G17+H17)/E17)</f>
        <v>1.1457142857142857</v>
      </c>
      <c r="O17" s="169">
        <f>PRODUCT(I17/312)</f>
        <v>3.7788461538461537</v>
      </c>
      <c r="Q17" s="24"/>
      <c r="R17" s="24"/>
      <c r="S17" s="24"/>
      <c r="T17" s="47" t="s">
        <v>59</v>
      </c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50"/>
      <c r="AF17" s="50"/>
      <c r="AG17" s="50"/>
      <c r="AH17" s="50"/>
      <c r="AI17" s="50"/>
      <c r="AJ17" s="50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ht="14.25" x14ac:dyDescent="0.2">
      <c r="A18" s="47"/>
      <c r="B18" s="47"/>
      <c r="C18" s="47"/>
      <c r="D18" s="47"/>
      <c r="E18" s="24"/>
      <c r="F18" s="24"/>
      <c r="G18" s="24"/>
      <c r="H18" s="24"/>
      <c r="I18" s="24"/>
      <c r="J18" s="47"/>
      <c r="K18" s="47"/>
      <c r="L18" s="24"/>
      <c r="M18" s="24"/>
      <c r="N18" s="24"/>
      <c r="O18" s="24"/>
      <c r="P18" s="47"/>
      <c r="Q18" s="47"/>
      <c r="R18" s="47"/>
      <c r="S18" s="47"/>
      <c r="T18" s="47" t="s">
        <v>67</v>
      </c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50"/>
      <c r="AF18" s="50"/>
      <c r="AG18" s="50"/>
      <c r="AH18" s="50"/>
      <c r="AI18" s="50"/>
      <c r="AJ18" s="50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50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J56" s="47"/>
      <c r="K56" s="47"/>
      <c r="L56"/>
      <c r="M56"/>
      <c r="N56"/>
      <c r="O56"/>
      <c r="P56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50"/>
      <c r="AK56" s="47"/>
      <c r="AL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50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50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50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50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50"/>
      <c r="AK90" s="47"/>
      <c r="AL90" s="24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50"/>
      <c r="AK91" s="47"/>
      <c r="AL91" s="24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50"/>
      <c r="AK92" s="47"/>
      <c r="AL92" s="24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50"/>
      <c r="AK93" s="47"/>
      <c r="AL93" s="24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50"/>
      <c r="AK94" s="47"/>
      <c r="AL94" s="24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50"/>
      <c r="AK95" s="47"/>
      <c r="AL95" s="24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50"/>
      <c r="AK96" s="47"/>
      <c r="AL96" s="24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50"/>
      <c r="AK97" s="47"/>
      <c r="AL97" s="24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50"/>
      <c r="AK98" s="47"/>
      <c r="AL98" s="24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50"/>
      <c r="AK173" s="47"/>
      <c r="AL173" s="24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50"/>
      <c r="AK174" s="47"/>
      <c r="AL174" s="24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50"/>
      <c r="AK175" s="47"/>
      <c r="AL175" s="24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50"/>
      <c r="AK176" s="47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50"/>
      <c r="AK177" s="47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50"/>
      <c r="AK178" s="47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50"/>
      <c r="AK179" s="47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50"/>
      <c r="AK180" s="47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50"/>
      <c r="AK181" s="47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50"/>
      <c r="AK182" s="24"/>
      <c r="AL182" s="24"/>
    </row>
    <row r="183" spans="12:38" x14ac:dyDescent="0.25">
      <c r="R183" s="31"/>
      <c r="S183" s="31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50"/>
    </row>
    <row r="184" spans="12:38" x14ac:dyDescent="0.25">
      <c r="R184" s="31"/>
      <c r="S184" s="31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50"/>
    </row>
    <row r="185" spans="12:38" x14ac:dyDescent="0.25">
      <c r="R185" s="31"/>
      <c r="S185" s="31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50"/>
    </row>
    <row r="186" spans="12:38" x14ac:dyDescent="0.25">
      <c r="L186"/>
      <c r="M186"/>
      <c r="N186"/>
      <c r="O186"/>
      <c r="P186"/>
      <c r="R186" s="31"/>
      <c r="S186" s="31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50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50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50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50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50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50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50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50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50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50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50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50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50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50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50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50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50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50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50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50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50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50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50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50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50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50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50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50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50"/>
      <c r="AK214"/>
      <c r="AL214"/>
    </row>
    <row r="215" spans="12:38" x14ac:dyDescent="0.25"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</row>
    <row r="216" spans="12:38" x14ac:dyDescent="0.25"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</row>
    <row r="217" spans="12:38" x14ac:dyDescent="0.25"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</row>
    <row r="218" spans="12:38" x14ac:dyDescent="0.25"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</row>
    <row r="219" spans="12:38" x14ac:dyDescent="0.25"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</row>
    <row r="220" spans="12:38" x14ac:dyDescent="0.25"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</row>
    <row r="221" spans="12:38" x14ac:dyDescent="0.25"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</row>
    <row r="222" spans="12:38" x14ac:dyDescent="0.25"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</row>
    <row r="223" spans="12:38" x14ac:dyDescent="0.25"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</row>
    <row r="224" spans="12:38" x14ac:dyDescent="0.25"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</row>
    <row r="225" spans="20:35" x14ac:dyDescent="0.25"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</row>
    <row r="226" spans="20:35" x14ac:dyDescent="0.25"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</row>
    <row r="227" spans="20:35" x14ac:dyDescent="0.25"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</row>
    <row r="228" spans="20:35" x14ac:dyDescent="0.25"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</row>
    <row r="229" spans="20:35" x14ac:dyDescent="0.25"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</row>
    <row r="230" spans="20:35" x14ac:dyDescent="0.25"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</row>
    <row r="231" spans="20:35" x14ac:dyDescent="0.25"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</row>
    <row r="232" spans="20:35" x14ac:dyDescent="0.25"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</row>
    <row r="233" spans="20:35" x14ac:dyDescent="0.25"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" style="72" customWidth="1"/>
    <col min="3" max="3" width="21.5703125" style="71" customWidth="1"/>
    <col min="4" max="4" width="10.5703125" style="106" customWidth="1"/>
    <col min="5" max="5" width="8" style="106" customWidth="1"/>
    <col min="6" max="6" width="0.7109375" style="31" customWidth="1"/>
    <col min="7" max="11" width="5.28515625" style="71" customWidth="1"/>
    <col min="12" max="12" width="7.28515625" style="71" customWidth="1"/>
    <col min="13" max="16" width="5.28515625" style="71" customWidth="1"/>
    <col min="17" max="21" width="6.7109375" style="152" customWidth="1"/>
    <col min="22" max="22" width="9" style="71" customWidth="1"/>
    <col min="23" max="23" width="18.140625" style="106" customWidth="1"/>
    <col min="24" max="24" width="9.7109375" style="71" customWidth="1"/>
    <col min="25" max="30" width="9.140625" style="82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26" t="s">
        <v>98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41"/>
      <c r="R1" s="141"/>
      <c r="S1" s="141"/>
      <c r="T1" s="141"/>
      <c r="U1" s="141"/>
      <c r="V1" s="77"/>
      <c r="W1" s="84"/>
      <c r="X1" s="29"/>
      <c r="Y1" s="85"/>
      <c r="Z1" s="85"/>
      <c r="AA1" s="85"/>
      <c r="AB1" s="85"/>
      <c r="AC1" s="85"/>
      <c r="AD1" s="85"/>
    </row>
    <row r="2" spans="1:32" x14ac:dyDescent="0.25">
      <c r="A2" s="1"/>
      <c r="B2" s="10" t="s">
        <v>35</v>
      </c>
      <c r="C2" s="5" t="s">
        <v>68</v>
      </c>
      <c r="D2" s="86"/>
      <c r="E2" s="11"/>
      <c r="F2" s="87"/>
      <c r="G2" s="86"/>
      <c r="H2" s="11"/>
      <c r="I2" s="11"/>
      <c r="J2" s="11"/>
      <c r="K2" s="11"/>
      <c r="L2" s="11"/>
      <c r="M2" s="11"/>
      <c r="N2" s="11"/>
      <c r="O2" s="11"/>
      <c r="P2" s="11"/>
      <c r="Q2" s="142"/>
      <c r="R2" s="142"/>
      <c r="S2" s="142"/>
      <c r="T2" s="142"/>
      <c r="U2" s="142"/>
      <c r="V2" s="11"/>
      <c r="W2" s="86"/>
      <c r="X2" s="33"/>
      <c r="Y2" s="85"/>
      <c r="Z2" s="85"/>
      <c r="AA2" s="85"/>
      <c r="AB2" s="85"/>
      <c r="AC2" s="85"/>
      <c r="AD2" s="85"/>
    </row>
    <row r="3" spans="1:32" x14ac:dyDescent="0.25">
      <c r="A3" s="1"/>
      <c r="B3" s="88" t="s">
        <v>70</v>
      </c>
      <c r="C3" s="22" t="s">
        <v>71</v>
      </c>
      <c r="D3" s="89" t="s">
        <v>72</v>
      </c>
      <c r="E3" s="90" t="s">
        <v>1</v>
      </c>
      <c r="F3" s="24"/>
      <c r="G3" s="79" t="s">
        <v>73</v>
      </c>
      <c r="H3" s="80" t="s">
        <v>74</v>
      </c>
      <c r="I3" s="80" t="s">
        <v>33</v>
      </c>
      <c r="J3" s="17" t="s">
        <v>75</v>
      </c>
      <c r="K3" s="81" t="s">
        <v>76</v>
      </c>
      <c r="L3" s="81" t="s">
        <v>77</v>
      </c>
      <c r="M3" s="79" t="s">
        <v>78</v>
      </c>
      <c r="N3" s="79" t="s">
        <v>32</v>
      </c>
      <c r="O3" s="80" t="s">
        <v>79</v>
      </c>
      <c r="P3" s="79" t="s">
        <v>74</v>
      </c>
      <c r="Q3" s="143" t="s">
        <v>17</v>
      </c>
      <c r="R3" s="143">
        <v>1</v>
      </c>
      <c r="S3" s="143">
        <v>2</v>
      </c>
      <c r="T3" s="143">
        <v>3</v>
      </c>
      <c r="U3" s="143" t="s">
        <v>80</v>
      </c>
      <c r="V3" s="17" t="s">
        <v>22</v>
      </c>
      <c r="W3" s="16" t="s">
        <v>81</v>
      </c>
      <c r="X3" s="16" t="s">
        <v>82</v>
      </c>
      <c r="Y3" s="85"/>
      <c r="Z3" s="85"/>
      <c r="AA3" s="85"/>
      <c r="AB3" s="85"/>
      <c r="AC3" s="85"/>
      <c r="AD3" s="85"/>
    </row>
    <row r="4" spans="1:32" x14ac:dyDescent="0.25">
      <c r="A4" s="9"/>
      <c r="B4" s="91" t="s">
        <v>83</v>
      </c>
      <c r="C4" s="92" t="s">
        <v>84</v>
      </c>
      <c r="D4" s="93" t="s">
        <v>85</v>
      </c>
      <c r="E4" s="94" t="s">
        <v>37</v>
      </c>
      <c r="F4" s="24"/>
      <c r="G4" s="95"/>
      <c r="H4" s="96"/>
      <c r="I4" s="95">
        <v>1</v>
      </c>
      <c r="J4" s="97"/>
      <c r="K4" s="97" t="s">
        <v>86</v>
      </c>
      <c r="L4" s="97"/>
      <c r="M4" s="97">
        <v>1</v>
      </c>
      <c r="N4" s="95"/>
      <c r="O4" s="96"/>
      <c r="P4" s="95">
        <v>1</v>
      </c>
      <c r="Q4" s="144" t="s">
        <v>110</v>
      </c>
      <c r="R4" s="144"/>
      <c r="S4" s="144" t="s">
        <v>110</v>
      </c>
      <c r="T4" s="144"/>
      <c r="U4" s="144"/>
      <c r="V4" s="98">
        <v>1</v>
      </c>
      <c r="W4" s="92" t="s">
        <v>87</v>
      </c>
      <c r="X4" s="125">
        <v>7090</v>
      </c>
      <c r="Y4" s="85"/>
      <c r="Z4" s="85"/>
      <c r="AA4" s="85"/>
      <c r="AB4" s="85"/>
      <c r="AC4" s="85"/>
      <c r="AD4" s="85"/>
    </row>
    <row r="5" spans="1:32" x14ac:dyDescent="0.25">
      <c r="A5" s="9"/>
      <c r="B5" s="108" t="s">
        <v>88</v>
      </c>
      <c r="C5" s="109" t="s">
        <v>89</v>
      </c>
      <c r="D5" s="110"/>
      <c r="E5" s="73"/>
      <c r="F5" s="74"/>
      <c r="G5" s="109"/>
      <c r="H5" s="73"/>
      <c r="I5" s="75"/>
      <c r="J5" s="73"/>
      <c r="K5" s="73"/>
      <c r="L5" s="73"/>
      <c r="M5" s="73"/>
      <c r="N5" s="73"/>
      <c r="O5" s="73"/>
      <c r="P5" s="73"/>
      <c r="Q5" s="145"/>
      <c r="R5" s="146"/>
      <c r="S5" s="145"/>
      <c r="T5" s="145"/>
      <c r="U5" s="145"/>
      <c r="V5" s="73"/>
      <c r="W5" s="100"/>
      <c r="X5" s="101"/>
      <c r="Y5" s="85"/>
      <c r="Z5" s="85"/>
      <c r="AA5" s="85"/>
      <c r="AB5" s="85"/>
      <c r="AC5" s="85"/>
      <c r="AD5" s="85"/>
    </row>
    <row r="6" spans="1:32" x14ac:dyDescent="0.25">
      <c r="A6" s="9"/>
      <c r="B6" s="111"/>
      <c r="C6" s="112"/>
      <c r="D6" s="112"/>
      <c r="E6" s="104"/>
      <c r="F6" s="104"/>
      <c r="G6" s="113"/>
      <c r="H6" s="114"/>
      <c r="I6" s="103"/>
      <c r="J6" s="114"/>
      <c r="K6" s="103"/>
      <c r="L6" s="114"/>
      <c r="M6" s="103"/>
      <c r="N6" s="103"/>
      <c r="O6" s="103"/>
      <c r="P6" s="103"/>
      <c r="Q6" s="147"/>
      <c r="R6" s="147"/>
      <c r="S6" s="147"/>
      <c r="T6" s="147"/>
      <c r="U6" s="147"/>
      <c r="V6" s="103"/>
      <c r="W6" s="103"/>
      <c r="X6" s="78"/>
      <c r="Y6" s="85"/>
      <c r="Z6" s="85"/>
      <c r="AA6" s="85"/>
      <c r="AB6" s="85"/>
      <c r="AC6" s="85"/>
      <c r="AD6" s="85"/>
    </row>
    <row r="7" spans="1:32" s="8" customFormat="1" ht="18.75" customHeight="1" x14ac:dyDescent="0.2">
      <c r="A7" s="1"/>
      <c r="B7" s="127" t="s">
        <v>91</v>
      </c>
      <c r="C7" s="77"/>
      <c r="D7" s="84"/>
      <c r="E7" s="84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141"/>
      <c r="R7" s="141"/>
      <c r="S7" s="141"/>
      <c r="T7" s="141"/>
      <c r="U7" s="141"/>
      <c r="V7" s="77"/>
      <c r="W7" s="84"/>
      <c r="X7" s="29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88" t="s">
        <v>70</v>
      </c>
      <c r="C8" s="22" t="s">
        <v>92</v>
      </c>
      <c r="D8" s="89" t="s">
        <v>72</v>
      </c>
      <c r="E8" s="90" t="s">
        <v>1</v>
      </c>
      <c r="F8" s="50"/>
      <c r="G8" s="79" t="s">
        <v>73</v>
      </c>
      <c r="H8" s="80" t="s">
        <v>74</v>
      </c>
      <c r="I8" s="80" t="s">
        <v>33</v>
      </c>
      <c r="J8" s="17" t="s">
        <v>75</v>
      </c>
      <c r="K8" s="81" t="s">
        <v>76</v>
      </c>
      <c r="L8" s="81" t="s">
        <v>77</v>
      </c>
      <c r="M8" s="79" t="s">
        <v>78</v>
      </c>
      <c r="N8" s="79" t="s">
        <v>32</v>
      </c>
      <c r="O8" s="80" t="s">
        <v>79</v>
      </c>
      <c r="P8" s="79" t="s">
        <v>74</v>
      </c>
      <c r="Q8" s="143" t="s">
        <v>17</v>
      </c>
      <c r="R8" s="143">
        <v>1</v>
      </c>
      <c r="S8" s="143">
        <v>2</v>
      </c>
      <c r="T8" s="143">
        <v>3</v>
      </c>
      <c r="U8" s="143" t="s">
        <v>80</v>
      </c>
      <c r="V8" s="17" t="s">
        <v>93</v>
      </c>
      <c r="W8" s="16" t="s">
        <v>81</v>
      </c>
      <c r="X8" s="16" t="s">
        <v>82</v>
      </c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93" t="s">
        <v>95</v>
      </c>
      <c r="C9" s="115" t="s">
        <v>122</v>
      </c>
      <c r="D9" s="93" t="s">
        <v>94</v>
      </c>
      <c r="E9" s="116" t="s">
        <v>37</v>
      </c>
      <c r="F9" s="50"/>
      <c r="G9" s="117"/>
      <c r="H9" s="118"/>
      <c r="I9" s="117">
        <v>1</v>
      </c>
      <c r="J9" s="119"/>
      <c r="K9" s="119" t="s">
        <v>86</v>
      </c>
      <c r="L9" s="118"/>
      <c r="M9" s="120">
        <v>1</v>
      </c>
      <c r="N9" s="121"/>
      <c r="O9" s="121"/>
      <c r="P9" s="121">
        <v>1</v>
      </c>
      <c r="Q9" s="148" t="s">
        <v>111</v>
      </c>
      <c r="R9" s="148" t="s">
        <v>123</v>
      </c>
      <c r="S9" s="148" t="s">
        <v>110</v>
      </c>
      <c r="T9" s="148"/>
      <c r="U9" s="148"/>
      <c r="V9" s="122">
        <v>0.33333333333333331</v>
      </c>
      <c r="W9" s="116" t="s">
        <v>96</v>
      </c>
      <c r="X9" s="95">
        <v>1506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08" t="s">
        <v>88</v>
      </c>
      <c r="C10" s="109" t="s">
        <v>97</v>
      </c>
      <c r="D10" s="123"/>
      <c r="E10" s="73"/>
      <c r="F10" s="74"/>
      <c r="G10" s="109"/>
      <c r="H10" s="73"/>
      <c r="I10" s="75"/>
      <c r="J10" s="73"/>
      <c r="K10" s="73"/>
      <c r="L10" s="73"/>
      <c r="M10" s="73"/>
      <c r="N10" s="73"/>
      <c r="O10" s="73"/>
      <c r="P10" s="73"/>
      <c r="Q10" s="145"/>
      <c r="R10" s="146"/>
      <c r="S10" s="145"/>
      <c r="T10" s="145"/>
      <c r="U10" s="145"/>
      <c r="V10" s="73"/>
      <c r="W10" s="100"/>
      <c r="X10" s="101"/>
      <c r="Y10" s="85"/>
      <c r="Z10" s="85"/>
      <c r="AA10" s="85"/>
      <c r="AB10" s="85"/>
      <c r="AC10" s="85"/>
      <c r="AD10" s="85"/>
    </row>
    <row r="11" spans="1:32" x14ac:dyDescent="0.25">
      <c r="A11" s="9"/>
      <c r="B11" s="124"/>
      <c r="C11" s="103"/>
      <c r="D11" s="112"/>
      <c r="E11" s="104"/>
      <c r="F11" s="104"/>
      <c r="G11" s="103"/>
      <c r="H11" s="114"/>
      <c r="I11" s="114"/>
      <c r="J11" s="114"/>
      <c r="K11" s="114"/>
      <c r="L11" s="114"/>
      <c r="M11" s="103"/>
      <c r="N11" s="114"/>
      <c r="O11" s="114"/>
      <c r="P11" s="114"/>
      <c r="Q11" s="149"/>
      <c r="R11" s="147"/>
      <c r="S11" s="149"/>
      <c r="T11" s="149"/>
      <c r="U11" s="149"/>
      <c r="V11" s="114"/>
      <c r="W11" s="103"/>
      <c r="X11" s="78"/>
      <c r="Y11" s="85"/>
      <c r="Z11" s="85"/>
      <c r="AA11" s="85"/>
      <c r="AB11" s="85"/>
      <c r="AC11" s="85"/>
      <c r="AD11" s="85"/>
    </row>
    <row r="12" spans="1:32" s="23" customFormat="1" ht="15" customHeight="1" x14ac:dyDescent="0.25">
      <c r="A12" s="9"/>
      <c r="B12" s="102"/>
      <c r="C12" s="47"/>
      <c r="D12" s="102"/>
      <c r="E12" s="105"/>
      <c r="F12" s="31"/>
      <c r="G12" s="47"/>
      <c r="H12" s="50"/>
      <c r="I12" s="47"/>
      <c r="J12" s="24"/>
      <c r="K12" s="24"/>
      <c r="L12" s="24"/>
      <c r="M12" s="47"/>
      <c r="N12" s="47"/>
      <c r="O12" s="47"/>
      <c r="P12" s="47"/>
      <c r="Q12" s="150"/>
      <c r="R12" s="150"/>
      <c r="S12" s="150"/>
      <c r="T12" s="150"/>
      <c r="U12" s="150"/>
      <c r="V12" s="47"/>
      <c r="W12" s="102"/>
      <c r="X12" s="47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5">
      <c r="A13" s="9"/>
      <c r="B13" s="102"/>
      <c r="C13" s="47"/>
      <c r="D13" s="102"/>
      <c r="E13" s="105"/>
      <c r="F13" s="31"/>
      <c r="G13" s="47"/>
      <c r="H13" s="50"/>
      <c r="I13" s="47"/>
      <c r="J13" s="24"/>
      <c r="K13" s="24"/>
      <c r="L13" s="24"/>
      <c r="M13" s="47"/>
      <c r="N13" s="47"/>
      <c r="O13" s="47"/>
      <c r="P13" s="47"/>
      <c r="Q13" s="150"/>
      <c r="R13" s="150"/>
      <c r="S13" s="150"/>
      <c r="T13" s="150"/>
      <c r="U13" s="150"/>
      <c r="V13" s="47"/>
      <c r="W13" s="102"/>
      <c r="X13" s="47"/>
      <c r="Y13" s="24"/>
      <c r="Z13" s="24"/>
      <c r="AA13" s="24"/>
      <c r="AB13" s="24"/>
      <c r="AC13" s="24"/>
      <c r="AD13" s="24"/>
      <c r="AE13" s="24"/>
      <c r="AF13" s="24"/>
    </row>
    <row r="14" spans="1:32" x14ac:dyDescent="0.25">
      <c r="A14" s="9"/>
      <c r="B14" s="102"/>
      <c r="C14" s="47"/>
      <c r="D14" s="102"/>
      <c r="E14" s="105"/>
      <c r="G14" s="47"/>
      <c r="H14" s="50"/>
      <c r="I14" s="47"/>
      <c r="J14" s="24"/>
      <c r="K14" s="24"/>
      <c r="L14" s="24"/>
      <c r="M14" s="47"/>
      <c r="N14" s="47"/>
      <c r="O14" s="47"/>
      <c r="P14" s="47"/>
      <c r="Q14" s="150"/>
      <c r="R14" s="150"/>
      <c r="S14" s="150"/>
      <c r="T14" s="150"/>
      <c r="U14" s="150"/>
      <c r="V14" s="47"/>
      <c r="W14" s="102"/>
      <c r="X14" s="47"/>
      <c r="Y14" s="85"/>
      <c r="Z14" s="85"/>
      <c r="AA14" s="85"/>
      <c r="AB14" s="85"/>
      <c r="AC14" s="85"/>
      <c r="AD14" s="85"/>
    </row>
    <row r="15" spans="1:32" x14ac:dyDescent="0.25">
      <c r="A15" s="9"/>
      <c r="B15" s="102"/>
      <c r="C15" s="47"/>
      <c r="D15" s="102"/>
      <c r="E15" s="105"/>
      <c r="G15" s="47"/>
      <c r="H15" s="50"/>
      <c r="I15" s="47"/>
      <c r="J15" s="24"/>
      <c r="K15" s="24"/>
      <c r="L15" s="24"/>
      <c r="M15" s="47"/>
      <c r="N15" s="47"/>
      <c r="O15" s="47"/>
      <c r="P15" s="47"/>
      <c r="Q15" s="150"/>
      <c r="R15" s="150"/>
      <c r="S15" s="150"/>
      <c r="T15" s="150"/>
      <c r="U15" s="150"/>
      <c r="V15" s="47"/>
      <c r="W15" s="102"/>
      <c r="X15" s="47"/>
      <c r="Y15" s="85"/>
      <c r="Z15" s="85"/>
      <c r="AA15" s="85"/>
      <c r="AB15" s="85"/>
      <c r="AC15" s="85"/>
      <c r="AD15" s="85"/>
    </row>
    <row r="16" spans="1:32" x14ac:dyDescent="0.25">
      <c r="A16" s="9"/>
      <c r="B16" s="102"/>
      <c r="C16" s="47"/>
      <c r="D16" s="102"/>
      <c r="E16" s="105"/>
      <c r="G16" s="47"/>
      <c r="H16" s="50"/>
      <c r="I16" s="47"/>
      <c r="J16" s="24"/>
      <c r="K16" s="24"/>
      <c r="L16" s="24"/>
      <c r="M16" s="47"/>
      <c r="N16" s="47"/>
      <c r="O16" s="47"/>
      <c r="P16" s="47"/>
      <c r="Q16" s="150"/>
      <c r="R16" s="150"/>
      <c r="S16" s="150"/>
      <c r="T16" s="150"/>
      <c r="U16" s="150"/>
      <c r="V16" s="47"/>
      <c r="W16" s="102"/>
      <c r="X16" s="47"/>
      <c r="Y16" s="85"/>
      <c r="Z16" s="85"/>
      <c r="AA16" s="85"/>
      <c r="AB16" s="85"/>
      <c r="AC16" s="85"/>
      <c r="AD16" s="85"/>
    </row>
    <row r="17" spans="1:30" x14ac:dyDescent="0.25">
      <c r="A17" s="9"/>
      <c r="B17" s="102"/>
      <c r="C17" s="47"/>
      <c r="D17" s="102"/>
      <c r="E17" s="105"/>
      <c r="G17" s="47"/>
      <c r="H17" s="50"/>
      <c r="I17" s="47"/>
      <c r="J17" s="24"/>
      <c r="K17" s="24"/>
      <c r="L17" s="24"/>
      <c r="M17" s="47"/>
      <c r="N17" s="47"/>
      <c r="O17" s="47"/>
      <c r="P17" s="47"/>
      <c r="Q17" s="150"/>
      <c r="R17" s="150"/>
      <c r="S17" s="150"/>
      <c r="T17" s="150"/>
      <c r="U17" s="150"/>
      <c r="V17" s="47"/>
      <c r="W17" s="102"/>
      <c r="X17" s="47"/>
      <c r="Y17" s="85"/>
      <c r="Z17" s="85"/>
      <c r="AA17" s="85"/>
      <c r="AB17" s="85"/>
      <c r="AC17" s="85"/>
      <c r="AD17" s="85"/>
    </row>
    <row r="18" spans="1:30" x14ac:dyDescent="0.25">
      <c r="A18" s="9"/>
      <c r="B18" s="102"/>
      <c r="C18" s="47"/>
      <c r="D18" s="102"/>
      <c r="E18" s="105"/>
      <c r="G18" s="47"/>
      <c r="H18" s="50"/>
      <c r="I18" s="47"/>
      <c r="J18" s="24"/>
      <c r="K18" s="24"/>
      <c r="L18" s="24"/>
      <c r="M18" s="47"/>
      <c r="N18" s="47"/>
      <c r="O18" s="47"/>
      <c r="P18" s="47"/>
      <c r="Q18" s="150"/>
      <c r="R18" s="150"/>
      <c r="S18" s="150"/>
      <c r="T18" s="150"/>
      <c r="U18" s="150"/>
      <c r="V18" s="47"/>
      <c r="W18" s="102"/>
      <c r="X18" s="47"/>
      <c r="Y18" s="85"/>
      <c r="Z18" s="85"/>
      <c r="AA18" s="85"/>
      <c r="AB18" s="85"/>
      <c r="AC18" s="85"/>
      <c r="AD18" s="85"/>
    </row>
    <row r="19" spans="1:30" x14ac:dyDescent="0.25">
      <c r="A19" s="9"/>
      <c r="B19" s="102"/>
      <c r="C19" s="47"/>
      <c r="D19" s="102"/>
      <c r="E19" s="105"/>
      <c r="G19" s="47"/>
      <c r="H19" s="50"/>
      <c r="I19" s="47"/>
      <c r="J19" s="24"/>
      <c r="K19" s="24"/>
      <c r="L19" s="24"/>
      <c r="M19" s="47"/>
      <c r="N19" s="47"/>
      <c r="O19" s="47"/>
      <c r="P19" s="47"/>
      <c r="Q19" s="150"/>
      <c r="R19" s="150"/>
      <c r="S19" s="150"/>
      <c r="T19" s="150"/>
      <c r="U19" s="150"/>
      <c r="V19" s="47"/>
      <c r="W19" s="102"/>
      <c r="X19" s="47"/>
      <c r="Y19" s="85"/>
      <c r="Z19" s="85"/>
      <c r="AA19" s="85"/>
      <c r="AB19" s="85"/>
      <c r="AC19" s="85"/>
      <c r="AD19" s="85"/>
    </row>
    <row r="20" spans="1:30" x14ac:dyDescent="0.25">
      <c r="A20" s="9"/>
      <c r="B20" s="102"/>
      <c r="C20" s="47"/>
      <c r="D20" s="102"/>
      <c r="E20" s="105"/>
      <c r="G20" s="47"/>
      <c r="H20" s="50"/>
      <c r="I20" s="47"/>
      <c r="J20" s="24"/>
      <c r="K20" s="24"/>
      <c r="L20" s="24"/>
      <c r="M20" s="47"/>
      <c r="N20" s="47"/>
      <c r="O20" s="47"/>
      <c r="P20" s="47"/>
      <c r="Q20" s="150"/>
      <c r="R20" s="150"/>
      <c r="S20" s="150"/>
      <c r="T20" s="150"/>
      <c r="U20" s="150"/>
      <c r="V20" s="47"/>
      <c r="W20" s="102"/>
      <c r="X20" s="47"/>
      <c r="Y20" s="85"/>
      <c r="Z20" s="85"/>
      <c r="AA20" s="85"/>
      <c r="AB20" s="85"/>
      <c r="AC20" s="85"/>
      <c r="AD20" s="85"/>
    </row>
    <row r="21" spans="1:30" x14ac:dyDescent="0.25">
      <c r="A21" s="9"/>
      <c r="B21" s="102"/>
      <c r="C21" s="47"/>
      <c r="D21" s="102"/>
      <c r="E21" s="105"/>
      <c r="G21" s="47"/>
      <c r="H21" s="50"/>
      <c r="I21" s="47"/>
      <c r="J21" s="24"/>
      <c r="K21" s="24"/>
      <c r="L21" s="24"/>
      <c r="M21" s="47"/>
      <c r="N21" s="47"/>
      <c r="O21" s="47"/>
      <c r="P21" s="47"/>
      <c r="Q21" s="150"/>
      <c r="R21" s="150"/>
      <c r="S21" s="150"/>
      <c r="T21" s="150"/>
      <c r="U21" s="150"/>
      <c r="V21" s="47"/>
      <c r="W21" s="102"/>
      <c r="X21" s="47"/>
      <c r="Y21" s="85"/>
      <c r="Z21" s="85"/>
      <c r="AA21" s="85"/>
      <c r="AB21" s="85"/>
      <c r="AC21" s="85"/>
      <c r="AD21" s="85"/>
    </row>
    <row r="22" spans="1:30" x14ac:dyDescent="0.25">
      <c r="A22" s="9"/>
      <c r="B22" s="102"/>
      <c r="C22" s="47"/>
      <c r="D22" s="102"/>
      <c r="E22" s="105"/>
      <c r="G22" s="47"/>
      <c r="H22" s="50"/>
      <c r="I22" s="47"/>
      <c r="J22" s="24"/>
      <c r="K22" s="24"/>
      <c r="L22" s="24"/>
      <c r="M22" s="47"/>
      <c r="N22" s="47"/>
      <c r="O22" s="47"/>
      <c r="P22" s="47"/>
      <c r="Q22" s="150"/>
      <c r="R22" s="150"/>
      <c r="S22" s="150"/>
      <c r="T22" s="150"/>
      <c r="U22" s="150"/>
      <c r="V22" s="47"/>
      <c r="W22" s="102"/>
      <c r="X22" s="47"/>
      <c r="Y22" s="85"/>
      <c r="Z22" s="85"/>
      <c r="AA22" s="85"/>
      <c r="AB22" s="85"/>
      <c r="AC22" s="85"/>
      <c r="AD22" s="85"/>
    </row>
    <row r="23" spans="1:30" x14ac:dyDescent="0.25">
      <c r="A23" s="9"/>
      <c r="B23" s="102"/>
      <c r="C23" s="47"/>
      <c r="D23" s="102"/>
      <c r="E23" s="105"/>
      <c r="G23" s="47"/>
      <c r="H23" s="50"/>
      <c r="I23" s="47"/>
      <c r="J23" s="24"/>
      <c r="K23" s="24"/>
      <c r="L23" s="24"/>
      <c r="M23" s="47"/>
      <c r="N23" s="47"/>
      <c r="O23" s="47"/>
      <c r="P23" s="47"/>
      <c r="Q23" s="150"/>
      <c r="R23" s="150"/>
      <c r="S23" s="150"/>
      <c r="T23" s="150"/>
      <c r="U23" s="150"/>
      <c r="V23" s="47"/>
      <c r="W23" s="102"/>
      <c r="X23" s="47"/>
      <c r="Y23" s="85"/>
      <c r="Z23" s="85"/>
      <c r="AA23" s="85"/>
      <c r="AB23" s="85"/>
      <c r="AC23" s="85"/>
      <c r="AD23" s="85"/>
    </row>
    <row r="24" spans="1:30" x14ac:dyDescent="0.25">
      <c r="A24" s="9"/>
      <c r="B24" s="102"/>
      <c r="C24" s="47"/>
      <c r="D24" s="102"/>
      <c r="E24" s="105"/>
      <c r="G24" s="47"/>
      <c r="H24" s="50"/>
      <c r="I24" s="47"/>
      <c r="J24" s="24"/>
      <c r="K24" s="24"/>
      <c r="L24" s="24"/>
      <c r="M24" s="47"/>
      <c r="N24" s="47"/>
      <c r="O24" s="47"/>
      <c r="P24" s="47"/>
      <c r="Q24" s="150"/>
      <c r="R24" s="150"/>
      <c r="S24" s="150"/>
      <c r="T24" s="150"/>
      <c r="U24" s="150"/>
      <c r="V24" s="47"/>
      <c r="W24" s="102"/>
      <c r="X24" s="47"/>
      <c r="Y24" s="85"/>
      <c r="Z24" s="85"/>
      <c r="AA24" s="85"/>
      <c r="AB24" s="85"/>
      <c r="AC24" s="85"/>
      <c r="AD24" s="85"/>
    </row>
    <row r="25" spans="1:30" x14ac:dyDescent="0.25">
      <c r="A25" s="9"/>
      <c r="B25" s="102"/>
      <c r="C25" s="47"/>
      <c r="D25" s="102"/>
      <c r="E25" s="105"/>
      <c r="G25" s="47"/>
      <c r="H25" s="50"/>
      <c r="I25" s="47"/>
      <c r="J25" s="24"/>
      <c r="K25" s="24"/>
      <c r="L25" s="24"/>
      <c r="M25" s="47"/>
      <c r="N25" s="47"/>
      <c r="O25" s="47"/>
      <c r="P25" s="47"/>
      <c r="Q25" s="150"/>
      <c r="R25" s="150"/>
      <c r="S25" s="150"/>
      <c r="T25" s="150"/>
      <c r="U25" s="150"/>
      <c r="V25" s="47"/>
      <c r="W25" s="102"/>
      <c r="X25" s="47"/>
      <c r="Y25" s="85"/>
      <c r="Z25" s="85"/>
      <c r="AA25" s="85"/>
      <c r="AB25" s="85"/>
      <c r="AC25" s="85"/>
      <c r="AD25" s="85"/>
    </row>
    <row r="26" spans="1:30" x14ac:dyDescent="0.25">
      <c r="A26" s="9"/>
      <c r="B26" s="102"/>
      <c r="C26" s="47"/>
      <c r="D26" s="102"/>
      <c r="E26" s="105"/>
      <c r="G26" s="47"/>
      <c r="H26" s="50"/>
      <c r="I26" s="47"/>
      <c r="J26" s="24"/>
      <c r="K26" s="24"/>
      <c r="L26" s="24"/>
      <c r="M26" s="47"/>
      <c r="N26" s="47"/>
      <c r="O26" s="47"/>
      <c r="P26" s="47"/>
      <c r="Q26" s="150"/>
      <c r="R26" s="150"/>
      <c r="S26" s="150"/>
      <c r="T26" s="150"/>
      <c r="U26" s="150"/>
      <c r="V26" s="47"/>
      <c r="W26" s="102"/>
      <c r="X26" s="47"/>
      <c r="Y26" s="85"/>
      <c r="Z26" s="85"/>
      <c r="AA26" s="85"/>
      <c r="AB26" s="85"/>
      <c r="AC26" s="85"/>
      <c r="AD26" s="85"/>
    </row>
    <row r="27" spans="1:30" x14ac:dyDescent="0.25">
      <c r="A27" s="9"/>
      <c r="B27" s="102"/>
      <c r="C27" s="47"/>
      <c r="D27" s="102"/>
      <c r="E27" s="105"/>
      <c r="G27" s="47"/>
      <c r="H27" s="50"/>
      <c r="I27" s="47"/>
      <c r="J27" s="24"/>
      <c r="K27" s="24"/>
      <c r="L27" s="24"/>
      <c r="M27" s="47"/>
      <c r="N27" s="47"/>
      <c r="O27" s="47"/>
      <c r="P27" s="47"/>
      <c r="Q27" s="150"/>
      <c r="R27" s="150"/>
      <c r="S27" s="150"/>
      <c r="T27" s="150"/>
      <c r="U27" s="150"/>
      <c r="V27" s="47"/>
      <c r="W27" s="102"/>
      <c r="X27" s="47"/>
      <c r="Y27" s="85"/>
      <c r="Z27" s="85"/>
      <c r="AA27" s="85"/>
      <c r="AB27" s="85"/>
      <c r="AC27" s="85"/>
      <c r="AD27" s="85"/>
    </row>
    <row r="28" spans="1:30" x14ac:dyDescent="0.25">
      <c r="A28" s="9"/>
      <c r="B28" s="102"/>
      <c r="C28" s="47"/>
      <c r="D28" s="102"/>
      <c r="E28" s="105"/>
      <c r="G28" s="47"/>
      <c r="H28" s="50"/>
      <c r="I28" s="47"/>
      <c r="J28" s="24"/>
      <c r="K28" s="24"/>
      <c r="L28" s="24"/>
      <c r="M28" s="47"/>
      <c r="N28" s="47"/>
      <c r="O28" s="47"/>
      <c r="P28" s="47"/>
      <c r="Q28" s="150"/>
      <c r="R28" s="150"/>
      <c r="S28" s="150"/>
      <c r="T28" s="150"/>
      <c r="U28" s="150"/>
      <c r="V28" s="47"/>
      <c r="W28" s="102"/>
      <c r="X28" s="47"/>
      <c r="Y28" s="85"/>
      <c r="Z28" s="85"/>
      <c r="AA28" s="85"/>
      <c r="AB28" s="85"/>
      <c r="AC28" s="85"/>
      <c r="AD28" s="85"/>
    </row>
    <row r="29" spans="1:30" x14ac:dyDescent="0.25">
      <c r="A29" s="9"/>
      <c r="B29" s="102"/>
      <c r="C29" s="47"/>
      <c r="D29" s="102"/>
      <c r="E29" s="105"/>
      <c r="G29" s="47"/>
      <c r="H29" s="50"/>
      <c r="I29" s="47"/>
      <c r="J29" s="24"/>
      <c r="K29" s="24"/>
      <c r="L29" s="24"/>
      <c r="M29" s="47"/>
      <c r="N29" s="47"/>
      <c r="O29" s="47"/>
      <c r="P29" s="47"/>
      <c r="Q29" s="150"/>
      <c r="R29" s="150"/>
      <c r="S29" s="150"/>
      <c r="T29" s="150"/>
      <c r="U29" s="150"/>
      <c r="V29" s="47"/>
      <c r="W29" s="102"/>
      <c r="X29" s="47"/>
      <c r="Y29" s="85"/>
      <c r="Z29" s="85"/>
      <c r="AA29" s="85"/>
      <c r="AB29" s="85"/>
      <c r="AC29" s="85"/>
      <c r="AD29" s="85"/>
    </row>
    <row r="30" spans="1:30" x14ac:dyDescent="0.25">
      <c r="A30" s="9"/>
      <c r="B30" s="102"/>
      <c r="C30" s="47"/>
      <c r="D30" s="102"/>
      <c r="E30" s="105"/>
      <c r="G30" s="47"/>
      <c r="H30" s="50"/>
      <c r="I30" s="47"/>
      <c r="J30" s="24"/>
      <c r="K30" s="24"/>
      <c r="L30" s="24"/>
      <c r="M30" s="47"/>
      <c r="N30" s="47"/>
      <c r="O30" s="47"/>
      <c r="P30" s="47"/>
      <c r="Q30" s="150"/>
      <c r="R30" s="150"/>
      <c r="S30" s="150"/>
      <c r="T30" s="150"/>
      <c r="U30" s="150"/>
      <c r="V30" s="47"/>
      <c r="W30" s="102"/>
      <c r="X30" s="47"/>
      <c r="Y30" s="85"/>
      <c r="Z30" s="85"/>
      <c r="AA30" s="85"/>
      <c r="AB30" s="85"/>
      <c r="AC30" s="85"/>
      <c r="AD30" s="85"/>
    </row>
    <row r="31" spans="1:30" x14ac:dyDescent="0.25">
      <c r="A31" s="9"/>
      <c r="B31" s="102"/>
      <c r="C31" s="47"/>
      <c r="D31" s="102"/>
      <c r="E31" s="105"/>
      <c r="G31" s="47"/>
      <c r="H31" s="50"/>
      <c r="I31" s="47"/>
      <c r="J31" s="24"/>
      <c r="K31" s="24"/>
      <c r="L31" s="24"/>
      <c r="M31" s="47"/>
      <c r="N31" s="47"/>
      <c r="O31" s="47"/>
      <c r="P31" s="47"/>
      <c r="Q31" s="150"/>
      <c r="R31" s="150"/>
      <c r="S31" s="150"/>
      <c r="T31" s="150"/>
      <c r="U31" s="150"/>
      <c r="V31" s="47"/>
      <c r="W31" s="102"/>
      <c r="X31" s="47"/>
      <c r="Y31" s="85"/>
      <c r="Z31" s="85"/>
      <c r="AA31" s="85"/>
      <c r="AB31" s="85"/>
      <c r="AC31" s="85"/>
      <c r="AD31" s="85"/>
    </row>
    <row r="32" spans="1:30" x14ac:dyDescent="0.25">
      <c r="A32" s="9"/>
      <c r="B32" s="102"/>
      <c r="C32" s="47"/>
      <c r="D32" s="102"/>
      <c r="E32" s="105"/>
      <c r="G32" s="47"/>
      <c r="H32" s="50"/>
      <c r="I32" s="47"/>
      <c r="J32" s="24"/>
      <c r="K32" s="24"/>
      <c r="L32" s="24"/>
      <c r="M32" s="47"/>
      <c r="N32" s="47"/>
      <c r="O32" s="47"/>
      <c r="P32" s="47"/>
      <c r="Q32" s="150"/>
      <c r="R32" s="150"/>
      <c r="S32" s="150"/>
      <c r="T32" s="150"/>
      <c r="U32" s="150"/>
      <c r="V32" s="47"/>
      <c r="W32" s="102"/>
      <c r="X32" s="47"/>
      <c r="Y32" s="85"/>
      <c r="Z32" s="85"/>
      <c r="AA32" s="85"/>
      <c r="AB32" s="85"/>
      <c r="AC32" s="85"/>
      <c r="AD32" s="85"/>
    </row>
    <row r="33" spans="1:30" x14ac:dyDescent="0.25">
      <c r="A33" s="9"/>
      <c r="B33" s="102"/>
      <c r="C33" s="47"/>
      <c r="D33" s="102"/>
      <c r="E33" s="105"/>
      <c r="G33" s="47"/>
      <c r="H33" s="50"/>
      <c r="I33" s="47"/>
      <c r="J33" s="24"/>
      <c r="K33" s="24"/>
      <c r="L33" s="24"/>
      <c r="M33" s="47"/>
      <c r="N33" s="47"/>
      <c r="O33" s="47"/>
      <c r="P33" s="47"/>
      <c r="Q33" s="150"/>
      <c r="R33" s="150"/>
      <c r="S33" s="150"/>
      <c r="T33" s="150"/>
      <c r="U33" s="150"/>
      <c r="V33" s="47"/>
      <c r="W33" s="102"/>
      <c r="X33" s="47"/>
      <c r="Y33" s="85"/>
      <c r="Z33" s="85"/>
      <c r="AA33" s="85"/>
      <c r="AB33" s="85"/>
      <c r="AC33" s="85"/>
      <c r="AD33" s="85"/>
    </row>
    <row r="34" spans="1:30" x14ac:dyDescent="0.25">
      <c r="A34" s="9"/>
      <c r="B34" s="102"/>
      <c r="C34" s="47"/>
      <c r="D34" s="102"/>
      <c r="E34" s="105"/>
      <c r="G34" s="47"/>
      <c r="H34" s="50"/>
      <c r="I34" s="47"/>
      <c r="J34" s="24"/>
      <c r="K34" s="24"/>
      <c r="L34" s="24"/>
      <c r="M34" s="47"/>
      <c r="N34" s="47"/>
      <c r="O34" s="47"/>
      <c r="P34" s="47"/>
      <c r="Q34" s="150"/>
      <c r="R34" s="150"/>
      <c r="S34" s="150"/>
      <c r="T34" s="150"/>
      <c r="U34" s="150"/>
      <c r="V34" s="47"/>
      <c r="W34" s="102"/>
      <c r="X34" s="47"/>
      <c r="Y34" s="85"/>
      <c r="Z34" s="85"/>
      <c r="AA34" s="85"/>
      <c r="AB34" s="85"/>
      <c r="AC34" s="85"/>
      <c r="AD34" s="85"/>
    </row>
    <row r="35" spans="1:30" x14ac:dyDescent="0.25">
      <c r="A35" s="9"/>
      <c r="B35" s="102"/>
      <c r="C35" s="47"/>
      <c r="D35" s="102"/>
      <c r="E35" s="105"/>
      <c r="G35" s="47"/>
      <c r="H35" s="50"/>
      <c r="I35" s="47"/>
      <c r="J35" s="24"/>
      <c r="K35" s="24"/>
      <c r="L35" s="24"/>
      <c r="M35" s="47"/>
      <c r="N35" s="47"/>
      <c r="O35" s="47"/>
      <c r="P35" s="47"/>
      <c r="Q35" s="150"/>
      <c r="R35" s="150"/>
      <c r="S35" s="150"/>
      <c r="T35" s="150"/>
      <c r="U35" s="150"/>
      <c r="V35" s="47"/>
      <c r="W35" s="102"/>
      <c r="X35" s="47"/>
      <c r="Y35" s="85"/>
      <c r="Z35" s="85"/>
      <c r="AA35" s="85"/>
      <c r="AB35" s="85"/>
      <c r="AC35" s="85"/>
      <c r="AD35" s="85"/>
    </row>
    <row r="36" spans="1:30" x14ac:dyDescent="0.25">
      <c r="A36" s="9"/>
      <c r="B36" s="102"/>
      <c r="C36" s="47"/>
      <c r="D36" s="102"/>
      <c r="E36" s="105"/>
      <c r="G36" s="47"/>
      <c r="H36" s="50"/>
      <c r="I36" s="47"/>
      <c r="J36" s="24"/>
      <c r="K36" s="24"/>
      <c r="L36" s="24"/>
      <c r="M36" s="47"/>
      <c r="N36" s="47"/>
      <c r="O36" s="47"/>
      <c r="P36" s="47"/>
      <c r="Q36" s="150"/>
      <c r="R36" s="150"/>
      <c r="S36" s="150"/>
      <c r="T36" s="150"/>
      <c r="U36" s="150"/>
      <c r="V36" s="47"/>
      <c r="W36" s="102"/>
      <c r="X36" s="47"/>
      <c r="Y36" s="85"/>
      <c r="Z36" s="85"/>
      <c r="AA36" s="85"/>
      <c r="AB36" s="85"/>
      <c r="AC36" s="85"/>
      <c r="AD36" s="85"/>
    </row>
    <row r="37" spans="1:30" x14ac:dyDescent="0.25">
      <c r="A37" s="9"/>
      <c r="B37" s="102"/>
      <c r="C37" s="47"/>
      <c r="D37" s="102"/>
      <c r="E37" s="105"/>
      <c r="G37" s="47"/>
      <c r="H37" s="50"/>
      <c r="I37" s="47"/>
      <c r="J37" s="24"/>
      <c r="K37" s="24"/>
      <c r="L37" s="24"/>
      <c r="M37" s="47"/>
      <c r="N37" s="47"/>
      <c r="O37" s="47"/>
      <c r="P37" s="47"/>
      <c r="Q37" s="150"/>
      <c r="R37" s="150"/>
      <c r="S37" s="150"/>
      <c r="T37" s="150"/>
      <c r="U37" s="150"/>
      <c r="V37" s="47"/>
      <c r="W37" s="102"/>
      <c r="X37" s="47"/>
      <c r="Y37" s="85"/>
      <c r="Z37" s="85"/>
      <c r="AA37" s="85"/>
      <c r="AB37" s="85"/>
      <c r="AC37" s="85"/>
      <c r="AD37" s="85"/>
    </row>
    <row r="38" spans="1:30" x14ac:dyDescent="0.25">
      <c r="A38" s="9"/>
      <c r="B38" s="102"/>
      <c r="C38" s="47"/>
      <c r="D38" s="102"/>
      <c r="E38" s="105"/>
      <c r="G38" s="47"/>
      <c r="H38" s="50"/>
      <c r="I38" s="47"/>
      <c r="J38" s="24"/>
      <c r="K38" s="24"/>
      <c r="L38" s="24"/>
      <c r="M38" s="47"/>
      <c r="N38" s="47"/>
      <c r="O38" s="47"/>
      <c r="P38" s="47"/>
      <c r="Q38" s="150"/>
      <c r="R38" s="150"/>
      <c r="S38" s="150"/>
      <c r="T38" s="150"/>
      <c r="U38" s="150"/>
      <c r="V38" s="47"/>
      <c r="W38" s="102"/>
      <c r="X38" s="47"/>
      <c r="Y38" s="85"/>
      <c r="Z38" s="85"/>
      <c r="AA38" s="85"/>
      <c r="AB38" s="85"/>
      <c r="AC38" s="85"/>
      <c r="AD38" s="85"/>
    </row>
    <row r="39" spans="1:30" x14ac:dyDescent="0.25">
      <c r="A39" s="9"/>
      <c r="B39" s="102"/>
      <c r="C39" s="47"/>
      <c r="D39" s="102"/>
      <c r="E39" s="105"/>
      <c r="G39" s="47"/>
      <c r="H39" s="50"/>
      <c r="I39" s="47"/>
      <c r="J39" s="24"/>
      <c r="K39" s="24"/>
      <c r="L39" s="24"/>
      <c r="M39" s="47"/>
      <c r="N39" s="47"/>
      <c r="O39" s="47"/>
      <c r="P39" s="47"/>
      <c r="Q39" s="150"/>
      <c r="R39" s="150"/>
      <c r="S39" s="150"/>
      <c r="T39" s="150"/>
      <c r="U39" s="150"/>
      <c r="V39" s="47"/>
      <c r="W39" s="102"/>
      <c r="X39" s="47"/>
      <c r="Y39" s="85"/>
      <c r="Z39" s="85"/>
      <c r="AA39" s="85"/>
      <c r="AB39" s="85"/>
      <c r="AC39" s="85"/>
      <c r="AD39" s="85"/>
    </row>
    <row r="40" spans="1:30" x14ac:dyDescent="0.25">
      <c r="A40" s="9"/>
      <c r="B40" s="102"/>
      <c r="C40" s="47"/>
      <c r="D40" s="102"/>
      <c r="E40" s="105"/>
      <c r="G40" s="47"/>
      <c r="H40" s="50"/>
      <c r="I40" s="47"/>
      <c r="J40" s="24"/>
      <c r="K40" s="24"/>
      <c r="L40" s="24"/>
      <c r="M40" s="47"/>
      <c r="N40" s="47"/>
      <c r="O40" s="47"/>
      <c r="P40" s="47"/>
      <c r="Q40" s="150"/>
      <c r="R40" s="150"/>
      <c r="S40" s="150"/>
      <c r="T40" s="150"/>
      <c r="U40" s="150"/>
      <c r="V40" s="47"/>
      <c r="W40" s="102"/>
      <c r="X40" s="47"/>
      <c r="Y40" s="85"/>
      <c r="Z40" s="85"/>
      <c r="AA40" s="85"/>
      <c r="AB40" s="85"/>
      <c r="AC40" s="85"/>
      <c r="AD40" s="85"/>
    </row>
    <row r="41" spans="1:30" x14ac:dyDescent="0.25">
      <c r="A41" s="9"/>
      <c r="B41" s="102"/>
      <c r="C41" s="47"/>
      <c r="D41" s="102"/>
      <c r="E41" s="105"/>
      <c r="G41" s="47"/>
      <c r="H41" s="50"/>
      <c r="I41" s="47"/>
      <c r="J41" s="24"/>
      <c r="K41" s="24"/>
      <c r="L41" s="24"/>
      <c r="M41" s="47"/>
      <c r="N41" s="47"/>
      <c r="O41" s="47"/>
      <c r="P41" s="47"/>
      <c r="Q41" s="150"/>
      <c r="R41" s="150"/>
      <c r="S41" s="150"/>
      <c r="T41" s="150"/>
      <c r="U41" s="150"/>
      <c r="V41" s="47"/>
      <c r="W41" s="102"/>
      <c r="X41" s="47"/>
      <c r="Y41" s="85"/>
      <c r="Z41" s="85"/>
      <c r="AA41" s="85"/>
      <c r="AB41" s="85"/>
      <c r="AC41" s="85"/>
      <c r="AD41" s="85"/>
    </row>
    <row r="42" spans="1:30" x14ac:dyDescent="0.25">
      <c r="A42" s="9"/>
      <c r="B42" s="102"/>
      <c r="C42" s="47"/>
      <c r="D42" s="102"/>
      <c r="E42" s="105"/>
      <c r="G42" s="47"/>
      <c r="H42" s="50"/>
      <c r="I42" s="47"/>
      <c r="J42" s="24"/>
      <c r="K42" s="24"/>
      <c r="L42" s="24"/>
      <c r="M42" s="47"/>
      <c r="N42" s="47"/>
      <c r="O42" s="47"/>
      <c r="P42" s="47"/>
      <c r="Q42" s="150"/>
      <c r="R42" s="150"/>
      <c r="S42" s="150"/>
      <c r="T42" s="150"/>
      <c r="U42" s="150"/>
      <c r="V42" s="47"/>
      <c r="W42" s="102"/>
      <c r="X42" s="47"/>
      <c r="Y42" s="85"/>
      <c r="Z42" s="85"/>
      <c r="AA42" s="85"/>
      <c r="AB42" s="85"/>
      <c r="AC42" s="85"/>
      <c r="AD42" s="85"/>
    </row>
    <row r="43" spans="1:30" x14ac:dyDescent="0.25">
      <c r="A43" s="9"/>
      <c r="B43" s="102"/>
      <c r="C43" s="47"/>
      <c r="D43" s="102"/>
      <c r="E43" s="105"/>
      <c r="G43" s="47"/>
      <c r="H43" s="50"/>
      <c r="I43" s="47"/>
      <c r="J43" s="24"/>
      <c r="K43" s="24"/>
      <c r="L43" s="24"/>
      <c r="M43" s="47"/>
      <c r="N43" s="47"/>
      <c r="O43" s="47"/>
      <c r="P43" s="47"/>
      <c r="Q43" s="150"/>
      <c r="R43" s="150"/>
      <c r="S43" s="150"/>
      <c r="T43" s="150"/>
      <c r="U43" s="150"/>
      <c r="V43" s="47"/>
      <c r="W43" s="102"/>
      <c r="X43" s="47"/>
      <c r="Y43" s="85"/>
      <c r="Z43" s="85"/>
      <c r="AA43" s="85"/>
      <c r="AB43" s="85"/>
      <c r="AC43" s="85"/>
      <c r="AD43" s="85"/>
    </row>
    <row r="44" spans="1:30" x14ac:dyDescent="0.25">
      <c r="A44" s="9"/>
      <c r="B44" s="102"/>
      <c r="C44" s="47"/>
      <c r="D44" s="102"/>
      <c r="E44" s="105"/>
      <c r="G44" s="47"/>
      <c r="H44" s="50"/>
      <c r="I44" s="47"/>
      <c r="J44" s="24"/>
      <c r="K44" s="24"/>
      <c r="L44" s="24"/>
      <c r="M44" s="47"/>
      <c r="N44" s="47"/>
      <c r="O44" s="47"/>
      <c r="P44" s="47"/>
      <c r="Q44" s="150"/>
      <c r="R44" s="150"/>
      <c r="S44" s="150"/>
      <c r="T44" s="150"/>
      <c r="U44" s="150"/>
      <c r="V44" s="47"/>
      <c r="W44" s="102"/>
      <c r="X44" s="47"/>
      <c r="Y44" s="85"/>
      <c r="Z44" s="85"/>
      <c r="AA44" s="85"/>
      <c r="AB44" s="85"/>
      <c r="AC44" s="85"/>
      <c r="AD44" s="85"/>
    </row>
    <row r="45" spans="1:30" x14ac:dyDescent="0.25">
      <c r="A45" s="9"/>
      <c r="B45" s="102"/>
      <c r="C45" s="47"/>
      <c r="D45" s="102"/>
      <c r="E45" s="105"/>
      <c r="G45" s="47"/>
      <c r="H45" s="50"/>
      <c r="I45" s="47"/>
      <c r="J45" s="24"/>
      <c r="K45" s="24"/>
      <c r="L45" s="24"/>
      <c r="M45" s="47"/>
      <c r="N45" s="47"/>
      <c r="O45" s="47"/>
      <c r="P45" s="47"/>
      <c r="Q45" s="150"/>
      <c r="R45" s="150"/>
      <c r="S45" s="150"/>
      <c r="T45" s="150"/>
      <c r="U45" s="150"/>
      <c r="V45" s="47"/>
      <c r="W45" s="102"/>
      <c r="X45" s="47"/>
      <c r="Y45" s="85"/>
      <c r="Z45" s="85"/>
      <c r="AA45" s="85"/>
      <c r="AB45" s="85"/>
      <c r="AC45" s="85"/>
      <c r="AD45" s="85"/>
    </row>
    <row r="46" spans="1:30" x14ac:dyDescent="0.25">
      <c r="A46" s="9"/>
      <c r="B46" s="102"/>
      <c r="C46" s="47"/>
      <c r="D46" s="102"/>
      <c r="E46" s="105"/>
      <c r="G46" s="47"/>
      <c r="H46" s="50"/>
      <c r="I46" s="47"/>
      <c r="J46" s="24"/>
      <c r="K46" s="24"/>
      <c r="L46" s="24"/>
      <c r="M46" s="47"/>
      <c r="N46" s="47"/>
      <c r="O46" s="47"/>
      <c r="P46" s="47"/>
      <c r="Q46" s="150"/>
      <c r="R46" s="150"/>
      <c r="S46" s="150"/>
      <c r="T46" s="150"/>
      <c r="U46" s="150"/>
      <c r="V46" s="47"/>
      <c r="W46" s="102"/>
      <c r="X46" s="47"/>
      <c r="Y46" s="85"/>
      <c r="Z46" s="85"/>
      <c r="AA46" s="85"/>
      <c r="AB46" s="85"/>
      <c r="AC46" s="85"/>
      <c r="AD46" s="85"/>
    </row>
    <row r="47" spans="1:30" x14ac:dyDescent="0.25">
      <c r="A47" s="9"/>
      <c r="B47" s="102"/>
      <c r="C47" s="47"/>
      <c r="D47" s="102"/>
      <c r="E47" s="105"/>
      <c r="G47" s="47"/>
      <c r="H47" s="50"/>
      <c r="I47" s="47"/>
      <c r="J47" s="24"/>
      <c r="K47" s="24"/>
      <c r="L47" s="24"/>
      <c r="M47" s="47"/>
      <c r="N47" s="47"/>
      <c r="O47" s="47"/>
      <c r="P47" s="47"/>
      <c r="Q47" s="150"/>
      <c r="R47" s="150"/>
      <c r="S47" s="150"/>
      <c r="T47" s="150"/>
      <c r="U47" s="150"/>
      <c r="V47" s="47"/>
      <c r="W47" s="102"/>
      <c r="X47" s="47"/>
      <c r="Y47" s="85"/>
      <c r="Z47" s="85"/>
      <c r="AA47" s="85"/>
      <c r="AB47" s="85"/>
      <c r="AC47" s="85"/>
      <c r="AD47" s="85"/>
    </row>
    <row r="48" spans="1:30" x14ac:dyDescent="0.25">
      <c r="A48" s="9"/>
      <c r="B48" s="102"/>
      <c r="C48" s="47"/>
      <c r="D48" s="102"/>
      <c r="E48" s="105"/>
      <c r="G48" s="47"/>
      <c r="H48" s="50"/>
      <c r="I48" s="47"/>
      <c r="J48" s="24"/>
      <c r="K48" s="24"/>
      <c r="L48" s="24"/>
      <c r="M48" s="47"/>
      <c r="N48" s="47"/>
      <c r="O48" s="47"/>
      <c r="P48" s="47"/>
      <c r="Q48" s="150"/>
      <c r="R48" s="150"/>
      <c r="S48" s="150"/>
      <c r="T48" s="150"/>
      <c r="U48" s="150"/>
      <c r="V48" s="47"/>
      <c r="W48" s="102"/>
      <c r="X48" s="47"/>
      <c r="Y48" s="85"/>
      <c r="Z48" s="85"/>
      <c r="AA48" s="85"/>
      <c r="AB48" s="85"/>
      <c r="AC48" s="85"/>
      <c r="AD48" s="85"/>
    </row>
    <row r="49" spans="1:30" x14ac:dyDescent="0.25">
      <c r="A49" s="9"/>
      <c r="B49" s="102"/>
      <c r="C49" s="47"/>
      <c r="D49" s="102"/>
      <c r="E49" s="105"/>
      <c r="G49" s="47"/>
      <c r="H49" s="50"/>
      <c r="I49" s="47"/>
      <c r="J49" s="24"/>
      <c r="K49" s="24"/>
      <c r="L49" s="24"/>
      <c r="M49" s="47"/>
      <c r="N49" s="47"/>
      <c r="O49" s="47"/>
      <c r="P49" s="47"/>
      <c r="Q49" s="150"/>
      <c r="R49" s="150"/>
      <c r="S49" s="150"/>
      <c r="T49" s="150"/>
      <c r="U49" s="150"/>
      <c r="V49" s="47"/>
      <c r="W49" s="102"/>
      <c r="X49" s="47"/>
      <c r="Y49" s="85"/>
      <c r="Z49" s="85"/>
      <c r="AA49" s="85"/>
      <c r="AB49" s="85"/>
      <c r="AC49" s="85"/>
      <c r="AD49" s="85"/>
    </row>
    <row r="50" spans="1:30" x14ac:dyDescent="0.25">
      <c r="A50" s="9"/>
      <c r="B50" s="102"/>
      <c r="C50" s="47"/>
      <c r="D50" s="102"/>
      <c r="E50" s="102"/>
      <c r="F50" s="24"/>
      <c r="G50" s="47"/>
      <c r="H50" s="50"/>
      <c r="I50" s="47"/>
      <c r="J50" s="24"/>
      <c r="K50" s="24"/>
      <c r="L50" s="24"/>
      <c r="M50" s="24"/>
      <c r="N50" s="70"/>
      <c r="O50" s="70"/>
      <c r="P50" s="24"/>
      <c r="Q50" s="151"/>
      <c r="R50" s="151"/>
      <c r="S50" s="151"/>
      <c r="T50" s="151"/>
      <c r="U50" s="151"/>
      <c r="V50" s="24"/>
      <c r="W50" s="102"/>
      <c r="X50" s="24"/>
      <c r="Y50" s="85"/>
      <c r="Z50" s="85"/>
      <c r="AA50" s="85"/>
      <c r="AB50" s="85"/>
      <c r="AC50" s="85"/>
      <c r="AD50" s="85"/>
    </row>
    <row r="51" spans="1:30" x14ac:dyDescent="0.25">
      <c r="A51" s="9"/>
      <c r="B51" s="102"/>
      <c r="C51" s="47"/>
      <c r="D51" s="102"/>
      <c r="E51" s="102"/>
      <c r="F51" s="24"/>
      <c r="G51" s="47"/>
      <c r="H51" s="50"/>
      <c r="I51" s="47"/>
      <c r="J51" s="24"/>
      <c r="K51" s="24"/>
      <c r="L51" s="24"/>
      <c r="M51" s="24"/>
      <c r="N51" s="70"/>
      <c r="O51" s="70"/>
      <c r="P51" s="24"/>
      <c r="Q51" s="151"/>
      <c r="R51" s="151"/>
      <c r="S51" s="151"/>
      <c r="T51" s="151"/>
      <c r="U51" s="151"/>
      <c r="V51" s="24"/>
      <c r="W51" s="102"/>
      <c r="X51" s="24"/>
      <c r="Y51" s="85"/>
      <c r="Z51" s="85"/>
      <c r="AA51" s="85"/>
      <c r="AB51" s="85"/>
      <c r="AC51" s="85"/>
      <c r="AD51" s="85"/>
    </row>
    <row r="52" spans="1:30" x14ac:dyDescent="0.25">
      <c r="A52" s="9"/>
      <c r="B52" s="102"/>
      <c r="C52" s="47"/>
      <c r="D52" s="102"/>
      <c r="E52" s="102"/>
      <c r="F52" s="24"/>
      <c r="G52" s="47"/>
      <c r="H52" s="50"/>
      <c r="I52" s="47"/>
      <c r="J52" s="24"/>
      <c r="K52" s="24"/>
      <c r="L52" s="24"/>
      <c r="M52" s="24"/>
      <c r="N52" s="70"/>
      <c r="O52" s="70"/>
      <c r="P52" s="24"/>
      <c r="Q52" s="151"/>
      <c r="R52" s="151"/>
      <c r="S52" s="151"/>
      <c r="T52" s="151"/>
      <c r="U52" s="151"/>
      <c r="V52" s="24"/>
      <c r="W52" s="102"/>
      <c r="X52" s="24"/>
      <c r="Y52" s="85"/>
      <c r="Z52" s="85"/>
      <c r="AA52" s="85"/>
      <c r="AB52" s="85"/>
      <c r="AC52" s="85"/>
      <c r="AD52" s="85"/>
    </row>
    <row r="53" spans="1:30" x14ac:dyDescent="0.25">
      <c r="A53" s="9"/>
      <c r="B53" s="102"/>
      <c r="C53" s="47"/>
      <c r="D53" s="102"/>
      <c r="E53" s="102"/>
      <c r="F53" s="24"/>
      <c r="G53" s="47"/>
      <c r="H53" s="50"/>
      <c r="I53" s="47"/>
      <c r="J53" s="24"/>
      <c r="K53" s="24"/>
      <c r="L53" s="24"/>
      <c r="M53" s="24"/>
      <c r="N53" s="70"/>
      <c r="O53" s="70"/>
      <c r="P53" s="24"/>
      <c r="Q53" s="151"/>
      <c r="R53" s="151"/>
      <c r="S53" s="151"/>
      <c r="T53" s="151"/>
      <c r="U53" s="151"/>
      <c r="V53" s="24"/>
      <c r="W53" s="102"/>
      <c r="X53" s="24"/>
      <c r="Y53" s="85"/>
      <c r="Z53" s="85"/>
      <c r="AA53" s="85"/>
      <c r="AB53" s="85"/>
      <c r="AC53" s="85"/>
      <c r="AD53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2020-05-01T21:59:06Z</dcterms:modified>
</cp:coreProperties>
</file>