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1" i="4" l="1"/>
  <c r="K4" i="4"/>
  <c r="O11" i="4" l="1"/>
  <c r="O9" i="4"/>
  <c r="N9" i="4"/>
  <c r="M9" i="4"/>
  <c r="L9" i="4"/>
  <c r="N8" i="4"/>
  <c r="M8" i="4"/>
  <c r="L8" i="4"/>
  <c r="AS5" i="4"/>
  <c r="AQ5" i="4"/>
  <c r="AP5" i="4"/>
  <c r="AO5" i="4"/>
  <c r="AN5" i="4"/>
  <c r="AM5" i="4"/>
  <c r="AG5" i="4"/>
  <c r="AE5" i="4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H5" i="4"/>
  <c r="H9" i="4" s="1"/>
  <c r="H11" i="4" s="1"/>
  <c r="G5" i="4"/>
  <c r="G9" i="4" s="1"/>
  <c r="G11" i="4" s="1"/>
  <c r="F5" i="4"/>
  <c r="F9" i="4" s="1"/>
  <c r="F11" i="4" s="1"/>
  <c r="E5" i="4"/>
  <c r="E9" i="4" s="1"/>
  <c r="E11" i="4" s="1"/>
  <c r="K11" i="4" l="1"/>
  <c r="I11" i="4"/>
  <c r="N11" i="4"/>
  <c r="L11" i="4"/>
  <c r="M11" i="4"/>
  <c r="I10" i="4"/>
  <c r="AA13" i="1" l="1"/>
  <c r="Z13" i="1"/>
  <c r="Y13" i="1"/>
  <c r="X13" i="1"/>
  <c r="W13" i="1"/>
  <c r="T13" i="1"/>
  <c r="S13" i="1"/>
  <c r="R13" i="1"/>
  <c r="Q13" i="1"/>
  <c r="P13" i="1"/>
</calcChain>
</file>

<file path=xl/sharedStrings.xml><?xml version="1.0" encoding="utf-8"?>
<sst xmlns="http://schemas.openxmlformats.org/spreadsheetml/2006/main" count="215" uniqueCount="102">
  <si>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</si>
  <si>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</si>
  <si>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</si>
  <si>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</si>
  <si>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</si>
  <si>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</si>
  <si>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</si>
  <si>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</si>
  <si>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</si>
  <si>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</si>
  <si>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</si>
  <si>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</si>
  <si>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</si>
  <si>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</si>
  <si>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</si>
  <si>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</si>
  <si>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</si>
  <si>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</si>
  <si>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</si>
  <si>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</si>
  <si>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</si>
  <si>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</si>
  <si>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</si>
  <si>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</si>
  <si>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</si>
  <si>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</si>
  <si>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</si>
  <si>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</si>
  <si>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</si>
  <si>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</si>
  <si>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</si>
  <si>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</si>
  <si>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</si>
  <si>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Timo Kurttila</t>
  </si>
  <si>
    <t>11.</t>
  </si>
  <si>
    <t>IiU</t>
  </si>
  <si>
    <t>12.</t>
  </si>
  <si>
    <t>Lippo</t>
  </si>
  <si>
    <t>3.  ottelu</t>
  </si>
  <si>
    <t>7.</t>
  </si>
  <si>
    <t>UPV</t>
  </si>
  <si>
    <t>ykkössarja</t>
  </si>
  <si>
    <t>Seurat</t>
  </si>
  <si>
    <t>UPV = Ulvilan Pesä-Veikot  (1957)</t>
  </si>
  <si>
    <t>Lippo = Oulun Lippo  (1955)</t>
  </si>
  <si>
    <t>IiU = Iin Urheilijat  (1945)</t>
  </si>
  <si>
    <t>3.</t>
  </si>
  <si>
    <t>05.05. 1974  Lippo - UPV  9-9</t>
  </si>
  <si>
    <t>19.05. 1974  PuMu - UPV  8-2</t>
  </si>
  <si>
    <t>7.  ottelu</t>
  </si>
  <si>
    <t>05.06. 1974  SMJ - UPV  6-4</t>
  </si>
  <si>
    <t xml:space="preserve">  22 v 10 kk 12 pv</t>
  </si>
  <si>
    <t xml:space="preserve">  22 v 11 kk 13 pv</t>
  </si>
  <si>
    <t xml:space="preserve">  22 v 10 kk 26 pv</t>
  </si>
  <si>
    <t>23.6.1951</t>
  </si>
  <si>
    <t>MESTARUUSSARJA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</si>
  <si>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</si>
  <si>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</si>
  <si>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</si>
  <si>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</si>
  <si>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</si>
  <si>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</si>
  <si>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</si>
  <si>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</si>
  <si>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</si>
  <si>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</si>
  <si>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</si>
  <si>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</si>
  <si>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</si>
  <si>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</si>
  <si>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</si>
  <si>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</si>
  <si>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</si>
  <si>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</si>
  <si>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05.06. 1980  Tampere</t>
  </si>
  <si>
    <t>2v</t>
  </si>
  <si>
    <t>Voitto Hautala</t>
  </si>
  <si>
    <t xml:space="preserve">  12-3</t>
  </si>
  <si>
    <t>28 v  11 kk  13 pv</t>
  </si>
  <si>
    <t>A-POJAT</t>
  </si>
  <si>
    <t xml:space="preserve">  Itä - Länsi, tulos</t>
  </si>
  <si>
    <t>13.09. 1969  Toijala</t>
  </si>
  <si>
    <t xml:space="preserve">  5-4</t>
  </si>
  <si>
    <t>Länsi</t>
  </si>
  <si>
    <t>Gunnar Peltomäki</t>
  </si>
  <si>
    <t xml:space="preserve"> ITÄ - LÄNSI - KORTTI</t>
  </si>
  <si>
    <t xml:space="preserve"> Arvo-ottelut</t>
  </si>
  <si>
    <t>Mitalit</t>
  </si>
  <si>
    <t>----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</si>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</sst>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8" xfId="0" applyFont="1" applyFill="1" applyBorder="1"/>
    <xf numFmtId="0" fontId="3" fillId="7" borderId="0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quotePrefix="1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8" xfId="0" applyFont="1" applyFill="1" applyBorder="1" applyAlignment="1"/>
    <xf numFmtId="49" fontId="6" fillId="3" borderId="8" xfId="0" applyNumberFormat="1" applyFont="1" applyFill="1" applyBorder="1" applyAlignment="1"/>
    <xf numFmtId="0" fontId="3" fillId="3" borderId="6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 applyAlignment="1">
      <alignment vertical="top"/>
    </xf>
    <xf numFmtId="0" fontId="3" fillId="2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" fontId="3" fillId="4" borderId="1" xfId="0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11" xfId="0" applyFont="1" applyFill="1" applyBorder="1" applyAlignment="1">
      <alignment horizontal="left"/>
    </xf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7" customWidth="1"/>
    <col min="16" max="20" width="5.7109375" style="77" customWidth="1"/>
    <col min="21" max="21" width="8.7109375" style="77" customWidth="1"/>
    <col min="22" max="22" width="0.7109375" style="27" customWidth="1"/>
    <col min="23" max="27" width="5.7109375" style="77" customWidth="1"/>
    <col min="28" max="28" width="8.7109375" style="77" customWidth="1"/>
    <col min="29" max="29" width="0.7109375" style="27" customWidth="1"/>
    <col min="30" max="35" width="5.7109375" style="77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9"/>
      <c r="W2" s="22" t="s">
        <v>15</v>
      </c>
      <c r="X2" s="14"/>
      <c r="Y2" s="14"/>
      <c r="Z2" s="14"/>
      <c r="AA2" s="14"/>
      <c r="AB2" s="14"/>
      <c r="AC2" s="119"/>
      <c r="AD2" s="22" t="s">
        <v>86</v>
      </c>
      <c r="AE2" s="14"/>
      <c r="AF2" s="14"/>
      <c r="AG2" s="20"/>
      <c r="AH2" s="14" t="s">
        <v>87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1974</v>
      </c>
      <c r="C4" s="25" t="s">
        <v>39</v>
      </c>
      <c r="D4" s="26" t="s">
        <v>40</v>
      </c>
      <c r="E4" s="25">
        <v>18</v>
      </c>
      <c r="F4" s="25">
        <v>1</v>
      </c>
      <c r="G4" s="25">
        <v>4</v>
      </c>
      <c r="H4" s="25">
        <v>6</v>
      </c>
      <c r="I4" s="25"/>
      <c r="J4" s="25"/>
      <c r="K4" s="25"/>
      <c r="L4" s="25"/>
      <c r="M4" s="25"/>
      <c r="N4" s="25"/>
      <c r="O4" s="27"/>
      <c r="P4" s="25"/>
      <c r="Q4" s="25"/>
      <c r="R4" s="25"/>
      <c r="S4" s="25"/>
      <c r="T4" s="25"/>
      <c r="U4" s="25"/>
      <c r="V4" s="27"/>
      <c r="W4" s="39"/>
      <c r="X4" s="39"/>
      <c r="Y4" s="39"/>
      <c r="Z4" s="39"/>
      <c r="AA4" s="39"/>
      <c r="AB4" s="86"/>
      <c r="AC4" s="27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1975</v>
      </c>
      <c r="C5" s="25"/>
      <c r="D5" s="26"/>
      <c r="E5" s="25"/>
      <c r="F5" s="25"/>
      <c r="G5" s="28"/>
      <c r="H5" s="25"/>
      <c r="I5" s="25"/>
      <c r="J5" s="25"/>
      <c r="K5" s="25"/>
      <c r="L5" s="25"/>
      <c r="M5" s="25"/>
      <c r="N5" s="25"/>
      <c r="O5" s="24"/>
      <c r="P5" s="25"/>
      <c r="Q5" s="25"/>
      <c r="R5" s="25"/>
      <c r="S5" s="25"/>
      <c r="T5" s="25"/>
      <c r="U5" s="25"/>
      <c r="V5" s="24"/>
      <c r="W5" s="39"/>
      <c r="X5" s="39"/>
      <c r="Y5" s="39"/>
      <c r="Z5" s="39"/>
      <c r="AA5" s="39"/>
      <c r="AB5" s="86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1976</v>
      </c>
      <c r="C6" s="25"/>
      <c r="D6" s="26"/>
      <c r="E6" s="25"/>
      <c r="F6" s="25"/>
      <c r="G6" s="28"/>
      <c r="H6" s="25"/>
      <c r="I6" s="25"/>
      <c r="J6" s="25"/>
      <c r="K6" s="25"/>
      <c r="L6" s="25"/>
      <c r="M6" s="25"/>
      <c r="N6" s="25"/>
      <c r="O6" s="24"/>
      <c r="P6" s="25"/>
      <c r="Q6" s="25"/>
      <c r="R6" s="25"/>
      <c r="S6" s="25"/>
      <c r="T6" s="25"/>
      <c r="U6" s="25"/>
      <c r="V6" s="24"/>
      <c r="W6" s="39"/>
      <c r="X6" s="39"/>
      <c r="Y6" s="39"/>
      <c r="Z6" s="39"/>
      <c r="AA6" s="39"/>
      <c r="AB6" s="86"/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25">
        <v>1977</v>
      </c>
      <c r="C7" s="25"/>
      <c r="D7" s="26"/>
      <c r="E7" s="25"/>
      <c r="F7" s="25"/>
      <c r="G7" s="28"/>
      <c r="H7" s="25"/>
      <c r="I7" s="25"/>
      <c r="J7" s="25"/>
      <c r="K7" s="25"/>
      <c r="L7" s="25"/>
      <c r="M7" s="25"/>
      <c r="N7" s="25"/>
      <c r="O7" s="27"/>
      <c r="P7" s="25"/>
      <c r="Q7" s="25"/>
      <c r="R7" s="25"/>
      <c r="S7" s="25"/>
      <c r="T7" s="25"/>
      <c r="U7" s="25"/>
      <c r="V7" s="27"/>
      <c r="W7" s="39"/>
      <c r="X7" s="39"/>
      <c r="Y7" s="39"/>
      <c r="Z7" s="39"/>
      <c r="AA7" s="39"/>
      <c r="AB7" s="86"/>
      <c r="AC7" s="27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1978</v>
      </c>
      <c r="C8" s="25"/>
      <c r="D8" s="26"/>
      <c r="E8" s="25"/>
      <c r="F8" s="25"/>
      <c r="G8" s="28"/>
      <c r="H8" s="25"/>
      <c r="I8" s="25"/>
      <c r="J8" s="25"/>
      <c r="K8" s="25"/>
      <c r="L8" s="25"/>
      <c r="M8" s="25"/>
      <c r="N8" s="25"/>
      <c r="O8" s="27"/>
      <c r="P8" s="25"/>
      <c r="Q8" s="25"/>
      <c r="R8" s="25"/>
      <c r="S8" s="25"/>
      <c r="T8" s="25"/>
      <c r="U8" s="25"/>
      <c r="V8" s="27"/>
      <c r="W8" s="39"/>
      <c r="X8" s="39"/>
      <c r="Y8" s="39"/>
      <c r="Z8" s="39"/>
      <c r="AA8" s="39"/>
      <c r="AB8" s="86"/>
      <c r="AC8" s="27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1979</v>
      </c>
      <c r="C9" s="25"/>
      <c r="D9" s="26"/>
      <c r="E9" s="25"/>
      <c r="F9" s="25"/>
      <c r="G9" s="28"/>
      <c r="H9" s="25"/>
      <c r="I9" s="25"/>
      <c r="J9" s="25"/>
      <c r="K9" s="25"/>
      <c r="L9" s="25"/>
      <c r="M9" s="25"/>
      <c r="N9" s="25"/>
      <c r="O9" s="27"/>
      <c r="P9" s="25"/>
      <c r="Q9" s="25"/>
      <c r="R9" s="28"/>
      <c r="S9" s="25"/>
      <c r="T9" s="25"/>
      <c r="U9" s="25"/>
      <c r="V9" s="27"/>
      <c r="W9" s="39"/>
      <c r="X9" s="39"/>
      <c r="Y9" s="39"/>
      <c r="Z9" s="39"/>
      <c r="AA9" s="39"/>
      <c r="AB9" s="86"/>
      <c r="AC9" s="27"/>
      <c r="AD9" s="25"/>
      <c r="AE9" s="2"/>
      <c r="AF9" s="38"/>
      <c r="AG9" s="28"/>
      <c r="AH9" s="29"/>
      <c r="AI9" s="25"/>
      <c r="AJ9" s="9"/>
    </row>
    <row r="10" spans="1:36" s="23" customFormat="1" ht="15" customHeight="1" x14ac:dyDescent="0.25">
      <c r="A10" s="9"/>
      <c r="B10" s="25">
        <v>1980</v>
      </c>
      <c r="C10" s="25" t="s">
        <v>34</v>
      </c>
      <c r="D10" s="30" t="s">
        <v>35</v>
      </c>
      <c r="E10" s="25">
        <v>22</v>
      </c>
      <c r="F10" s="25">
        <v>0</v>
      </c>
      <c r="G10" s="28">
        <v>13</v>
      </c>
      <c r="H10" s="25">
        <v>5</v>
      </c>
      <c r="I10" s="25">
        <v>96</v>
      </c>
      <c r="J10" s="25">
        <v>21</v>
      </c>
      <c r="K10" s="25">
        <v>26</v>
      </c>
      <c r="L10" s="25">
        <v>36</v>
      </c>
      <c r="M10" s="25">
        <v>13</v>
      </c>
      <c r="N10" s="37">
        <v>0.61299999999999999</v>
      </c>
      <c r="O10" s="27"/>
      <c r="P10" s="25"/>
      <c r="Q10" s="25"/>
      <c r="R10" s="25"/>
      <c r="S10" s="25"/>
      <c r="T10" s="25"/>
      <c r="U10" s="25"/>
      <c r="V10" s="27"/>
      <c r="W10" s="39">
        <v>6</v>
      </c>
      <c r="X10" s="39">
        <v>0</v>
      </c>
      <c r="Y10" s="39">
        <v>4</v>
      </c>
      <c r="Z10" s="39">
        <v>1</v>
      </c>
      <c r="AA10" s="39"/>
      <c r="AB10" s="86" t="s">
        <v>88</v>
      </c>
      <c r="AC10" s="27"/>
      <c r="AD10" s="25"/>
      <c r="AE10" s="25">
        <v>1</v>
      </c>
      <c r="AF10" s="28"/>
      <c r="AG10" s="28"/>
      <c r="AH10" s="29"/>
      <c r="AI10" s="25"/>
      <c r="AJ10" s="9"/>
    </row>
    <row r="11" spans="1:36" s="23" customFormat="1" ht="15" customHeight="1" x14ac:dyDescent="0.25">
      <c r="A11" s="9"/>
      <c r="B11" s="31">
        <v>1981</v>
      </c>
      <c r="C11" s="31" t="s">
        <v>46</v>
      </c>
      <c r="D11" s="32" t="s">
        <v>37</v>
      </c>
      <c r="E11" s="31"/>
      <c r="F11" s="33" t="s">
        <v>41</v>
      </c>
      <c r="G11" s="34"/>
      <c r="H11" s="35"/>
      <c r="I11" s="31"/>
      <c r="J11" s="31"/>
      <c r="K11" s="31"/>
      <c r="L11" s="31"/>
      <c r="M11" s="31"/>
      <c r="N11" s="36"/>
      <c r="O11" s="27"/>
      <c r="P11" s="25"/>
      <c r="Q11" s="25"/>
      <c r="R11" s="25"/>
      <c r="S11" s="25"/>
      <c r="T11" s="25"/>
      <c r="U11" s="25"/>
      <c r="V11" s="27"/>
      <c r="W11" s="39"/>
      <c r="X11" s="39"/>
      <c r="Y11" s="39"/>
      <c r="Z11" s="39"/>
      <c r="AA11" s="39"/>
      <c r="AB11" s="86"/>
      <c r="AC11" s="27"/>
      <c r="AD11" s="25"/>
      <c r="AE11" s="2"/>
      <c r="AF11" s="38"/>
      <c r="AG11" s="28"/>
      <c r="AH11" s="29"/>
      <c r="AI11" s="25"/>
      <c r="AJ11" s="9"/>
    </row>
    <row r="12" spans="1:36" s="23" customFormat="1" ht="15" customHeight="1" x14ac:dyDescent="0.25">
      <c r="A12" s="9"/>
      <c r="B12" s="25">
        <v>1982</v>
      </c>
      <c r="C12" s="25" t="s">
        <v>36</v>
      </c>
      <c r="D12" s="30" t="s">
        <v>37</v>
      </c>
      <c r="E12" s="25">
        <v>22</v>
      </c>
      <c r="F12" s="25">
        <v>0</v>
      </c>
      <c r="G12" s="25">
        <v>12</v>
      </c>
      <c r="H12" s="25">
        <v>7</v>
      </c>
      <c r="I12" s="25">
        <v>75</v>
      </c>
      <c r="J12" s="25">
        <v>12</v>
      </c>
      <c r="K12" s="25">
        <v>25</v>
      </c>
      <c r="L12" s="25">
        <v>26</v>
      </c>
      <c r="M12" s="25">
        <v>12</v>
      </c>
      <c r="N12" s="37">
        <v>0.47770700636942676</v>
      </c>
      <c r="O12" s="27"/>
      <c r="P12" s="25"/>
      <c r="Q12" s="25"/>
      <c r="R12" s="25"/>
      <c r="S12" s="25"/>
      <c r="T12" s="25"/>
      <c r="U12" s="25"/>
      <c r="V12" s="27"/>
      <c r="W12" s="39"/>
      <c r="X12" s="39"/>
      <c r="Y12" s="39"/>
      <c r="Z12" s="39"/>
      <c r="AA12" s="39"/>
      <c r="AB12" s="86"/>
      <c r="AC12" s="27"/>
      <c r="AD12" s="25"/>
      <c r="AE12" s="25"/>
      <c r="AF12" s="28"/>
      <c r="AG12" s="28"/>
      <c r="AH12" s="29"/>
      <c r="AI12" s="25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62</v>
      </c>
      <c r="F13" s="18">
        <v>1</v>
      </c>
      <c r="G13" s="18">
        <v>29</v>
      </c>
      <c r="H13" s="18">
        <v>18</v>
      </c>
      <c r="I13" s="18">
        <v>171</v>
      </c>
      <c r="J13" s="18">
        <v>33</v>
      </c>
      <c r="K13" s="18">
        <v>51</v>
      </c>
      <c r="L13" s="18">
        <v>62</v>
      </c>
      <c r="M13" s="18">
        <v>25</v>
      </c>
      <c r="N13" s="40">
        <v>0.5452686991848773</v>
      </c>
      <c r="O13" s="24"/>
      <c r="P13" s="18">
        <f>SUM(P9:P12)</f>
        <v>0</v>
      </c>
      <c r="Q13" s="18">
        <f>SUM(Q9:Q12)</f>
        <v>0</v>
      </c>
      <c r="R13" s="18">
        <f>SUM(R9:R12)</f>
        <v>0</v>
      </c>
      <c r="S13" s="18">
        <f>SUM(S9:S12)</f>
        <v>0</v>
      </c>
      <c r="T13" s="18">
        <f>SUM(T9:T12)</f>
        <v>0</v>
      </c>
      <c r="U13" s="40">
        <v>0</v>
      </c>
      <c r="V13" s="24"/>
      <c r="W13" s="137">
        <f>PRODUCT(E19)</f>
        <v>6</v>
      </c>
      <c r="X13" s="137">
        <f>PRODUCT(F19)</f>
        <v>0</v>
      </c>
      <c r="Y13" s="137">
        <f>PRODUCT(G19)</f>
        <v>4</v>
      </c>
      <c r="Z13" s="137">
        <f>PRODUCT(H19)</f>
        <v>1</v>
      </c>
      <c r="AA13" s="137">
        <f>PRODUCT(I19)</f>
        <v>0</v>
      </c>
      <c r="AB13" s="138" t="s">
        <v>88</v>
      </c>
      <c r="AC13" s="24"/>
      <c r="AD13" s="18">
        <v>0</v>
      </c>
      <c r="AE13" s="18">
        <v>1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6" t="s">
        <v>2</v>
      </c>
      <c r="C14" s="29"/>
      <c r="D14" s="41">
        <v>149.69999999999999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4"/>
      <c r="AI14" s="42"/>
      <c r="AJ14" s="9"/>
    </row>
    <row r="15" spans="1:36" ht="15" customHeight="1" x14ac:dyDescent="0.25">
      <c r="A15" s="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P15" s="42"/>
      <c r="Q15" s="45"/>
      <c r="R15" s="42"/>
      <c r="S15" s="42"/>
      <c r="T15" s="42"/>
      <c r="U15" s="42"/>
      <c r="W15" s="42"/>
      <c r="X15" s="42"/>
      <c r="Y15" s="42"/>
      <c r="Z15" s="42"/>
      <c r="AA15" s="42"/>
      <c r="AB15" s="42"/>
      <c r="AD15" s="42"/>
      <c r="AE15" s="42"/>
      <c r="AF15" s="42"/>
      <c r="AG15" s="42"/>
      <c r="AH15" s="42"/>
      <c r="AI15" s="42"/>
      <c r="AJ15" s="9"/>
    </row>
    <row r="16" spans="1:36" ht="15" customHeight="1" x14ac:dyDescent="0.25">
      <c r="A16" s="9"/>
      <c r="B16" s="22" t="s">
        <v>56</v>
      </c>
      <c r="C16" s="46"/>
      <c r="D16" s="46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2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47" t="s">
        <v>28</v>
      </c>
      <c r="Q16" s="12"/>
      <c r="R16" s="12"/>
      <c r="S16" s="12"/>
      <c r="T16" s="48"/>
      <c r="U16" s="48"/>
      <c r="V16" s="48"/>
      <c r="W16" s="48"/>
      <c r="X16" s="48"/>
      <c r="Y16" s="48"/>
      <c r="Z16" s="48"/>
      <c r="AA16" s="12"/>
      <c r="AB16" s="12"/>
      <c r="AC16" s="48"/>
      <c r="AD16" s="12"/>
      <c r="AE16" s="12"/>
      <c r="AF16" s="12"/>
      <c r="AG16" s="12"/>
      <c r="AH16" s="12"/>
      <c r="AI16" s="49"/>
      <c r="AJ16" s="9"/>
    </row>
    <row r="17" spans="1:36" ht="15" customHeight="1" x14ac:dyDescent="0.2">
      <c r="A17" s="9"/>
      <c r="B17" s="47" t="s">
        <v>12</v>
      </c>
      <c r="C17" s="12"/>
      <c r="D17" s="49"/>
      <c r="E17" s="25">
        <v>44</v>
      </c>
      <c r="F17" s="25">
        <v>0</v>
      </c>
      <c r="G17" s="25">
        <v>25</v>
      </c>
      <c r="H17" s="25">
        <v>12</v>
      </c>
      <c r="I17" s="25">
        <v>171</v>
      </c>
      <c r="J17" s="42"/>
      <c r="K17" s="50">
        <v>0.56818181818181823</v>
      </c>
      <c r="L17" s="50">
        <v>0.27272727272727271</v>
      </c>
      <c r="M17" s="50">
        <v>3.8863636363636362</v>
      </c>
      <c r="N17" s="51">
        <v>0.5452686991848773</v>
      </c>
      <c r="O17" s="24"/>
      <c r="P17" s="52" t="s">
        <v>9</v>
      </c>
      <c r="Q17" s="53"/>
      <c r="R17" s="54" t="s">
        <v>47</v>
      </c>
      <c r="S17" s="55"/>
      <c r="T17" s="55"/>
      <c r="U17" s="55"/>
      <c r="V17" s="55"/>
      <c r="W17" s="55"/>
      <c r="X17" s="55"/>
      <c r="Y17" s="56" t="s">
        <v>11</v>
      </c>
      <c r="Z17" s="55"/>
      <c r="AA17" s="139" t="s">
        <v>51</v>
      </c>
      <c r="AB17" s="55"/>
      <c r="AC17" s="55"/>
      <c r="AD17" s="55"/>
      <c r="AE17" s="55"/>
      <c r="AF17" s="55"/>
      <c r="AG17" s="55"/>
      <c r="AH17" s="56"/>
      <c r="AI17" s="140"/>
      <c r="AJ17" s="9"/>
    </row>
    <row r="18" spans="1:36" ht="15" customHeight="1" x14ac:dyDescent="0.2">
      <c r="A18" s="9"/>
      <c r="B18" s="57" t="s">
        <v>14</v>
      </c>
      <c r="C18" s="58"/>
      <c r="D18" s="59"/>
      <c r="E18" s="25"/>
      <c r="F18" s="25"/>
      <c r="G18" s="25"/>
      <c r="H18" s="25"/>
      <c r="I18" s="25"/>
      <c r="J18" s="42"/>
      <c r="K18" s="50"/>
      <c r="L18" s="50"/>
      <c r="M18" s="50"/>
      <c r="N18" s="51"/>
      <c r="O18" s="24"/>
      <c r="P18" s="60" t="s">
        <v>89</v>
      </c>
      <c r="Q18" s="61"/>
      <c r="R18" s="54" t="s">
        <v>47</v>
      </c>
      <c r="S18" s="54"/>
      <c r="T18" s="54"/>
      <c r="U18" s="54"/>
      <c r="V18" s="54"/>
      <c r="W18" s="54"/>
      <c r="X18" s="54"/>
      <c r="Y18" s="62" t="s">
        <v>11</v>
      </c>
      <c r="Z18" s="54"/>
      <c r="AA18" s="141" t="s">
        <v>51</v>
      </c>
      <c r="AB18" s="54"/>
      <c r="AC18" s="54"/>
      <c r="AD18" s="54"/>
      <c r="AE18" s="54"/>
      <c r="AF18" s="54"/>
      <c r="AG18" s="54"/>
      <c r="AH18" s="62"/>
      <c r="AI18" s="142"/>
      <c r="AJ18" s="9"/>
    </row>
    <row r="19" spans="1:36" ht="15" customHeight="1" x14ac:dyDescent="0.2">
      <c r="A19" s="9"/>
      <c r="B19" s="63" t="s">
        <v>15</v>
      </c>
      <c r="C19" s="64"/>
      <c r="D19" s="65"/>
      <c r="E19" s="39">
        <v>6</v>
      </c>
      <c r="F19" s="39">
        <v>0</v>
      </c>
      <c r="G19" s="39">
        <v>4</v>
      </c>
      <c r="H19" s="39">
        <v>1</v>
      </c>
      <c r="I19" s="39"/>
      <c r="J19" s="42"/>
      <c r="K19" s="66">
        <v>0.66666666666666663</v>
      </c>
      <c r="L19" s="66">
        <v>0.16666666666666666</v>
      </c>
      <c r="M19" s="66"/>
      <c r="N19" s="67"/>
      <c r="O19" s="24"/>
      <c r="P19" s="60" t="s">
        <v>90</v>
      </c>
      <c r="Q19" s="61"/>
      <c r="R19" s="54" t="s">
        <v>48</v>
      </c>
      <c r="S19" s="54"/>
      <c r="T19" s="54"/>
      <c r="U19" s="54"/>
      <c r="V19" s="54"/>
      <c r="W19" s="54"/>
      <c r="X19" s="54"/>
      <c r="Y19" s="62" t="s">
        <v>38</v>
      </c>
      <c r="Z19" s="54"/>
      <c r="AA19" s="141" t="s">
        <v>53</v>
      </c>
      <c r="AB19" s="54"/>
      <c r="AC19" s="54"/>
      <c r="AD19" s="54"/>
      <c r="AE19" s="54"/>
      <c r="AF19" s="54"/>
      <c r="AG19" s="54"/>
      <c r="AH19" s="62"/>
      <c r="AI19" s="142"/>
    </row>
    <row r="20" spans="1:36" ht="15" customHeight="1" x14ac:dyDescent="0.2">
      <c r="A20" s="9"/>
      <c r="B20" s="68" t="s">
        <v>24</v>
      </c>
      <c r="C20" s="69"/>
      <c r="D20" s="70"/>
      <c r="E20" s="18">
        <v>50</v>
      </c>
      <c r="F20" s="18">
        <v>0</v>
      </c>
      <c r="G20" s="18">
        <v>29</v>
      </c>
      <c r="H20" s="18">
        <v>13</v>
      </c>
      <c r="I20" s="18">
        <v>171</v>
      </c>
      <c r="J20" s="42"/>
      <c r="K20" s="71">
        <v>0.57999999999999996</v>
      </c>
      <c r="L20" s="71">
        <v>0.26</v>
      </c>
      <c r="M20" s="71">
        <v>3.89</v>
      </c>
      <c r="N20" s="40">
        <v>0.54500000000000004</v>
      </c>
      <c r="O20" s="24"/>
      <c r="P20" s="72" t="s">
        <v>10</v>
      </c>
      <c r="Q20" s="73"/>
      <c r="R20" s="74" t="s">
        <v>50</v>
      </c>
      <c r="S20" s="74"/>
      <c r="T20" s="74"/>
      <c r="U20" s="74"/>
      <c r="V20" s="74"/>
      <c r="W20" s="74"/>
      <c r="X20" s="74"/>
      <c r="Y20" s="75" t="s">
        <v>49</v>
      </c>
      <c r="Z20" s="74"/>
      <c r="AA20" s="143" t="s">
        <v>52</v>
      </c>
      <c r="AB20" s="74"/>
      <c r="AC20" s="74"/>
      <c r="AD20" s="74"/>
      <c r="AE20" s="74"/>
      <c r="AF20" s="74"/>
      <c r="AG20" s="74"/>
      <c r="AH20" s="75"/>
      <c r="AI20" s="144"/>
    </row>
    <row r="21" spans="1:36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2"/>
      <c r="K21" s="44"/>
      <c r="L21" s="44"/>
      <c r="M21" s="44"/>
      <c r="N21" s="43"/>
      <c r="O21" s="24"/>
      <c r="P21" s="42"/>
      <c r="Q21" s="45"/>
      <c r="R21" s="42"/>
      <c r="S21" s="42"/>
      <c r="T21" s="24"/>
      <c r="U21" s="24"/>
      <c r="V21" s="24"/>
      <c r="W21" s="24"/>
      <c r="X21" s="76"/>
      <c r="Y21" s="42"/>
      <c r="Z21" s="42"/>
      <c r="AA21" s="42"/>
      <c r="AB21" s="42"/>
      <c r="AC21" s="24"/>
      <c r="AD21" s="42"/>
      <c r="AE21" s="42"/>
      <c r="AF21" s="42"/>
      <c r="AG21" s="42"/>
      <c r="AH21" s="42"/>
      <c r="AI21" s="42"/>
    </row>
    <row r="22" spans="1:36" ht="15" customHeight="1" x14ac:dyDescent="0.25">
      <c r="A22" s="9"/>
      <c r="B22" s="42" t="s">
        <v>42</v>
      </c>
      <c r="C22" s="42"/>
      <c r="D22" s="42" t="s">
        <v>43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76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2"/>
      <c r="C23" s="42"/>
      <c r="D23" s="42" t="s">
        <v>45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76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2"/>
      <c r="C24" s="42"/>
      <c r="D24" s="42" t="s">
        <v>44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42"/>
      <c r="T24" s="24"/>
      <c r="U24" s="24"/>
      <c r="V24" s="24"/>
      <c r="W24" s="24"/>
      <c r="X24" s="76"/>
      <c r="Y24" s="7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24"/>
      <c r="P25" s="42"/>
      <c r="Q25" s="45"/>
      <c r="R25" s="42"/>
      <c r="S25" s="42"/>
      <c r="T25" s="24"/>
      <c r="U25" s="24"/>
      <c r="V25" s="24"/>
      <c r="W25" s="24"/>
      <c r="X25" s="76"/>
      <c r="Y25" s="7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24"/>
      <c r="W26" s="24"/>
      <c r="X26" s="76"/>
      <c r="Y26" s="7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6"/>
      <c r="Y27" s="7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76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6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6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6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6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6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6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6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6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6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6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6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6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6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6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6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6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6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6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6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6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6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6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6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6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6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6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6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6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6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6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6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6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6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108" spans="2:36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54</v>
      </c>
      <c r="F1" s="145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5"/>
      <c r="AB1" s="145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2" t="s">
        <v>91</v>
      </c>
      <c r="C2" s="83"/>
      <c r="D2" s="84"/>
      <c r="E2" s="13" t="s">
        <v>12</v>
      </c>
      <c r="F2" s="14"/>
      <c r="G2" s="14"/>
      <c r="H2" s="14"/>
      <c r="I2" s="20"/>
      <c r="J2" s="15"/>
      <c r="K2" s="119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46" t="s">
        <v>94</v>
      </c>
      <c r="Y2" s="147"/>
      <c r="Z2" s="148"/>
      <c r="AA2" s="13" t="s">
        <v>12</v>
      </c>
      <c r="AB2" s="14"/>
      <c r="AC2" s="14"/>
      <c r="AD2" s="14"/>
      <c r="AE2" s="20"/>
      <c r="AF2" s="15"/>
      <c r="AG2" s="119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4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9"/>
      <c r="L3" s="18" t="s">
        <v>5</v>
      </c>
      <c r="M3" s="18" t="s">
        <v>6</v>
      </c>
      <c r="N3" s="18" t="s">
        <v>96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9"/>
      <c r="AH3" s="18" t="s">
        <v>5</v>
      </c>
      <c r="AI3" s="18" t="s">
        <v>6</v>
      </c>
      <c r="AJ3" s="18" t="s">
        <v>96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1981</v>
      </c>
      <c r="C4" s="25" t="s">
        <v>46</v>
      </c>
      <c r="D4" s="26" t="s">
        <v>37</v>
      </c>
      <c r="E4" s="25">
        <v>10</v>
      </c>
      <c r="F4" s="25">
        <v>0</v>
      </c>
      <c r="G4" s="25">
        <v>5</v>
      </c>
      <c r="H4" s="25">
        <v>6</v>
      </c>
      <c r="I4" s="25">
        <v>49</v>
      </c>
      <c r="J4" s="37">
        <v>0.65300000000000002</v>
      </c>
      <c r="K4" s="85">
        <f>PRODUCT(I4/J4)</f>
        <v>75.038284839203669</v>
      </c>
      <c r="L4" s="18"/>
      <c r="M4" s="18"/>
      <c r="N4" s="18"/>
      <c r="O4" s="18"/>
      <c r="P4" s="24"/>
      <c r="Q4" s="25">
        <v>10</v>
      </c>
      <c r="R4" s="25">
        <v>0</v>
      </c>
      <c r="S4" s="25">
        <v>11</v>
      </c>
      <c r="T4" s="25">
        <v>5</v>
      </c>
      <c r="U4" s="25"/>
      <c r="V4" s="150"/>
      <c r="W4" s="27"/>
      <c r="X4" s="25"/>
      <c r="Y4" s="29"/>
      <c r="Z4" s="26"/>
      <c r="AA4" s="25"/>
      <c r="AB4" s="25"/>
      <c r="AC4" s="25"/>
      <c r="AD4" s="28"/>
      <c r="AE4" s="25"/>
      <c r="AF4" s="37"/>
      <c r="AG4" s="2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1"/>
      <c r="AS4" s="15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92" t="s">
        <v>97</v>
      </c>
      <c r="C5" s="96"/>
      <c r="D5" s="95"/>
      <c r="E5" s="94">
        <f>SUM(E4:E4)</f>
        <v>10</v>
      </c>
      <c r="F5" s="94">
        <f>SUM(F4:F4)</f>
        <v>0</v>
      </c>
      <c r="G5" s="94">
        <f>SUM(G4:G4)</f>
        <v>5</v>
      </c>
      <c r="H5" s="94">
        <f>SUM(H4:H4)</f>
        <v>6</v>
      </c>
      <c r="I5" s="94">
        <f>SUM(I4:I4)</f>
        <v>49</v>
      </c>
      <c r="J5" s="153">
        <v>0.65300000000000002</v>
      </c>
      <c r="K5" s="119">
        <f>SUM(K4:K4)</f>
        <v>75.038284839203669</v>
      </c>
      <c r="L5" s="22"/>
      <c r="M5" s="20"/>
      <c r="N5" s="154"/>
      <c r="O5" s="155"/>
      <c r="P5" s="24"/>
      <c r="Q5" s="94">
        <f>SUM(Q4:Q4)</f>
        <v>10</v>
      </c>
      <c r="R5" s="94">
        <f>SUM(R4:R4)</f>
        <v>0</v>
      </c>
      <c r="S5" s="94">
        <f>SUM(S4:S4)</f>
        <v>11</v>
      </c>
      <c r="T5" s="94">
        <f>SUM(T4:T4)</f>
        <v>5</v>
      </c>
      <c r="U5" s="94">
        <f>SUM(U4:U4)</f>
        <v>0</v>
      </c>
      <c r="V5" s="40">
        <v>0</v>
      </c>
      <c r="W5" s="119">
        <f>SUM(W4:W4)</f>
        <v>0</v>
      </c>
      <c r="X5" s="16" t="s">
        <v>97</v>
      </c>
      <c r="Y5" s="17"/>
      <c r="Z5" s="15"/>
      <c r="AA5" s="94">
        <f>SUM(AA4:AA4)</f>
        <v>0</v>
      </c>
      <c r="AB5" s="94">
        <f>SUM(AB4:AB4)</f>
        <v>0</v>
      </c>
      <c r="AC5" s="94">
        <f>SUM(AC4:AC4)</f>
        <v>0</v>
      </c>
      <c r="AD5" s="94">
        <f>SUM(AD4:AD4)</f>
        <v>0</v>
      </c>
      <c r="AE5" s="94">
        <f>SUM(AE4:AE4)</f>
        <v>0</v>
      </c>
      <c r="AF5" s="153">
        <v>0</v>
      </c>
      <c r="AG5" s="119">
        <f>SUM(AG4:AG4)</f>
        <v>0</v>
      </c>
      <c r="AH5" s="22"/>
      <c r="AI5" s="20"/>
      <c r="AJ5" s="154"/>
      <c r="AK5" s="155"/>
      <c r="AL5" s="24"/>
      <c r="AM5" s="94">
        <f>SUM(AM4:AM4)</f>
        <v>0</v>
      </c>
      <c r="AN5" s="94">
        <f>SUM(AN4:AN4)</f>
        <v>0</v>
      </c>
      <c r="AO5" s="94">
        <f>SUM(AO4:AO4)</f>
        <v>0</v>
      </c>
      <c r="AP5" s="94">
        <f>SUM(AP4:AP4)</f>
        <v>0</v>
      </c>
      <c r="AQ5" s="94">
        <f>SUM(AQ4:AQ4)</f>
        <v>0</v>
      </c>
      <c r="AR5" s="153">
        <v>0</v>
      </c>
      <c r="AS5" s="149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27"/>
      <c r="L6" s="24"/>
      <c r="M6" s="24"/>
      <c r="N6" s="24"/>
      <c r="O6" s="24"/>
      <c r="P6" s="42"/>
      <c r="Q6" s="42"/>
      <c r="R6" s="45"/>
      <c r="S6" s="42"/>
      <c r="T6" s="42"/>
      <c r="U6" s="24"/>
      <c r="V6" s="24"/>
      <c r="W6" s="27"/>
      <c r="X6" s="42"/>
      <c r="Y6" s="42"/>
      <c r="Z6" s="42"/>
      <c r="AA6" s="42"/>
      <c r="AB6" s="42"/>
      <c r="AC6" s="42"/>
      <c r="AD6" s="42"/>
      <c r="AE6" s="42"/>
      <c r="AF6" s="43"/>
      <c r="AG6" s="27"/>
      <c r="AH6" s="24"/>
      <c r="AI6" s="24"/>
      <c r="AJ6" s="24"/>
      <c r="AK6" s="24"/>
      <c r="AL6" s="42"/>
      <c r="AM6" s="42"/>
      <c r="AN6" s="45"/>
      <c r="AO6" s="42"/>
      <c r="AP6" s="42"/>
      <c r="AQ6" s="24"/>
      <c r="AR6" s="24"/>
      <c r="AS6" s="27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156" t="s">
        <v>98</v>
      </c>
      <c r="C7" s="157"/>
      <c r="D7" s="158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25</v>
      </c>
      <c r="M7" s="18" t="s">
        <v>26</v>
      </c>
      <c r="N7" s="18" t="s">
        <v>99</v>
      </c>
      <c r="O7" s="18" t="s">
        <v>100</v>
      </c>
      <c r="Q7" s="45"/>
      <c r="R7" s="45" t="s">
        <v>42</v>
      </c>
      <c r="S7" s="45"/>
      <c r="T7" s="42" t="s">
        <v>43</v>
      </c>
      <c r="U7" s="24"/>
      <c r="V7" s="27"/>
      <c r="W7" s="27"/>
      <c r="X7" s="159"/>
      <c r="Y7" s="159"/>
      <c r="Z7" s="159"/>
      <c r="AA7" s="159"/>
      <c r="AB7" s="159"/>
      <c r="AC7" s="45"/>
      <c r="AD7" s="45"/>
      <c r="AE7" s="45"/>
      <c r="AF7" s="42"/>
      <c r="AG7" s="42"/>
      <c r="AH7" s="42"/>
      <c r="AI7" s="42"/>
      <c r="AJ7" s="42"/>
      <c r="AK7" s="42"/>
      <c r="AM7" s="27"/>
      <c r="AN7" s="159"/>
      <c r="AO7" s="159"/>
      <c r="AP7" s="159"/>
      <c r="AQ7" s="159"/>
      <c r="AR7" s="159"/>
      <c r="AS7" s="15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7" t="s">
        <v>101</v>
      </c>
      <c r="C8" s="12"/>
      <c r="D8" s="49"/>
      <c r="E8" s="160">
        <v>50</v>
      </c>
      <c r="F8" s="160">
        <v>0</v>
      </c>
      <c r="G8" s="160">
        <v>29</v>
      </c>
      <c r="H8" s="160">
        <v>13</v>
      </c>
      <c r="I8" s="160">
        <v>171</v>
      </c>
      <c r="J8" s="161">
        <v>0.54500000000000004</v>
      </c>
      <c r="K8" s="42">
        <v>314</v>
      </c>
      <c r="L8" s="162">
        <f>PRODUCT((F8+G8)/E8)</f>
        <v>0.57999999999999996</v>
      </c>
      <c r="M8" s="162">
        <f>PRODUCT(H8/E8)</f>
        <v>0.26</v>
      </c>
      <c r="N8" s="162">
        <f>PRODUCT((F8+G8+H8)/E8)</f>
        <v>0.84</v>
      </c>
      <c r="O8" s="162">
        <v>3.89</v>
      </c>
      <c r="Q8" s="45"/>
      <c r="R8" s="45"/>
      <c r="S8" s="45"/>
      <c r="T8" s="42" t="s">
        <v>45</v>
      </c>
      <c r="U8" s="42"/>
      <c r="V8" s="42"/>
      <c r="W8" s="42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2"/>
      <c r="AL8" s="42"/>
      <c r="AM8" s="42"/>
      <c r="AN8" s="45"/>
      <c r="AO8" s="45"/>
      <c r="AP8" s="45"/>
      <c r="AQ8" s="45"/>
      <c r="AR8" s="45"/>
      <c r="AS8" s="4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63" t="s">
        <v>91</v>
      </c>
      <c r="C9" s="164"/>
      <c r="D9" s="165"/>
      <c r="E9" s="160">
        <f>PRODUCT(E5+Q5)</f>
        <v>20</v>
      </c>
      <c r="F9" s="160">
        <f>PRODUCT(F5+R5)</f>
        <v>0</v>
      </c>
      <c r="G9" s="160">
        <f>PRODUCT(G5+S5)</f>
        <v>16</v>
      </c>
      <c r="H9" s="160">
        <f>PRODUCT(H5+T5)</f>
        <v>11</v>
      </c>
      <c r="I9" s="160">
        <f>PRODUCT(I5+U5)</f>
        <v>49</v>
      </c>
      <c r="J9" s="161">
        <v>0.65300000000000002</v>
      </c>
      <c r="K9" s="42">
        <f>PRODUCT(K5+W5)</f>
        <v>75.038284839203669</v>
      </c>
      <c r="L9" s="162">
        <f>PRODUCT((F9+G9)/E9)</f>
        <v>0.8</v>
      </c>
      <c r="M9" s="162">
        <f>PRODUCT(H9/E9)</f>
        <v>0.55000000000000004</v>
      </c>
      <c r="N9" s="162">
        <f>PRODUCT((F9+G9+H9)/E9)</f>
        <v>1.35</v>
      </c>
      <c r="O9" s="162">
        <f>PRODUCT(I9/E9)</f>
        <v>2.4500000000000002</v>
      </c>
      <c r="Q9" s="45"/>
      <c r="R9" s="45"/>
      <c r="S9" s="45"/>
      <c r="T9" s="42" t="s">
        <v>44</v>
      </c>
      <c r="U9" s="42"/>
      <c r="V9" s="42"/>
      <c r="W9" s="42"/>
      <c r="X9" s="42"/>
      <c r="Y9" s="42"/>
      <c r="Z9" s="42"/>
      <c r="AA9" s="42"/>
      <c r="AB9" s="42"/>
      <c r="AC9" s="45"/>
      <c r="AD9" s="45"/>
      <c r="AE9" s="45"/>
      <c r="AF9" s="45"/>
      <c r="AG9" s="45"/>
      <c r="AH9" s="45"/>
      <c r="AI9" s="45"/>
      <c r="AJ9" s="45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166" t="s">
        <v>94</v>
      </c>
      <c r="C10" s="167"/>
      <c r="D10" s="168"/>
      <c r="E10" s="160">
        <f>PRODUCT(AA5+AM5)</f>
        <v>0</v>
      </c>
      <c r="F10" s="160">
        <f>PRODUCT(AB5+AN5)</f>
        <v>0</v>
      </c>
      <c r="G10" s="160">
        <f>PRODUCT(AC5+AO5)</f>
        <v>0</v>
      </c>
      <c r="H10" s="160">
        <f>PRODUCT(AD5+AP5)</f>
        <v>0</v>
      </c>
      <c r="I10" s="160">
        <f>PRODUCT(AE5+AQ5)</f>
        <v>0</v>
      </c>
      <c r="J10" s="161">
        <v>0</v>
      </c>
      <c r="K10" s="24">
        <v>0</v>
      </c>
      <c r="L10" s="162">
        <v>0</v>
      </c>
      <c r="M10" s="162">
        <v>0</v>
      </c>
      <c r="N10" s="162">
        <v>0</v>
      </c>
      <c r="O10" s="162">
        <v>0</v>
      </c>
      <c r="P10" s="27">
        <v>0</v>
      </c>
      <c r="Q10" s="45"/>
      <c r="R10" s="45"/>
      <c r="S10" s="42"/>
      <c r="T10" s="42"/>
      <c r="U10" s="24"/>
      <c r="V10" s="24"/>
      <c r="W10" s="42"/>
      <c r="X10" s="42"/>
      <c r="Y10" s="42"/>
      <c r="Z10" s="42"/>
      <c r="AA10" s="42"/>
      <c r="AB10" s="42"/>
      <c r="AC10" s="45"/>
      <c r="AD10" s="45"/>
      <c r="AE10" s="45"/>
      <c r="AF10" s="45"/>
      <c r="AG10" s="45"/>
      <c r="AH10" s="45"/>
      <c r="AI10" s="45"/>
      <c r="AJ10" s="45"/>
      <c r="AK10" s="42"/>
      <c r="AL10" s="24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69" t="s">
        <v>97</v>
      </c>
      <c r="C11" s="112"/>
      <c r="D11" s="170"/>
      <c r="E11" s="160">
        <f>SUM(E8:E10)</f>
        <v>70</v>
      </c>
      <c r="F11" s="160">
        <f t="shared" ref="F11:I11" si="0">SUM(F8:F10)</f>
        <v>0</v>
      </c>
      <c r="G11" s="160">
        <f t="shared" si="0"/>
        <v>45</v>
      </c>
      <c r="H11" s="160">
        <f t="shared" si="0"/>
        <v>24</v>
      </c>
      <c r="I11" s="160">
        <f t="shared" si="0"/>
        <v>220</v>
      </c>
      <c r="J11" s="161">
        <f>PRODUCT(I11/K11)</f>
        <v>0.56549704379590771</v>
      </c>
      <c r="K11" s="42">
        <f>SUM(K8:K10)</f>
        <v>389.0382848392037</v>
      </c>
      <c r="L11" s="162">
        <f>PRODUCT((F11+G11)/E11)</f>
        <v>0.6428571428571429</v>
      </c>
      <c r="M11" s="162">
        <f>PRODUCT(H11/E11)</f>
        <v>0.34285714285714286</v>
      </c>
      <c r="N11" s="162">
        <f>PRODUCT((F11+G11+H11)/E11)</f>
        <v>0.98571428571428577</v>
      </c>
      <c r="O11" s="162">
        <f>PRODUCT(I11/52)</f>
        <v>4.2307692307692308</v>
      </c>
      <c r="Q11" s="24"/>
      <c r="R11" s="24"/>
      <c r="S11" s="24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4"/>
      <c r="F12" s="24"/>
      <c r="G12" s="24"/>
      <c r="H12" s="24"/>
      <c r="I12" s="24"/>
      <c r="J12" s="42"/>
      <c r="K12" s="42"/>
      <c r="L12" s="24"/>
      <c r="M12" s="24"/>
      <c r="N12" s="24"/>
      <c r="O12" s="24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5"/>
      <c r="AJ12" s="45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5"/>
      <c r="AJ50" s="45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5"/>
      <c r="AJ51" s="45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4"/>
      <c r="R84" s="24"/>
      <c r="S84" s="24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5"/>
      <c r="AJ84" s="45"/>
      <c r="AK84" s="42"/>
      <c r="AL84" s="24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4"/>
      <c r="R85" s="24"/>
      <c r="S85" s="24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5"/>
      <c r="AJ85" s="45"/>
      <c r="AK85" s="42"/>
      <c r="AL85" s="24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24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5"/>
      <c r="AJ86" s="45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5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24"/>
      <c r="AL176" s="24"/>
    </row>
    <row r="177" spans="12:38" x14ac:dyDescent="0.25">
      <c r="R177" s="27"/>
      <c r="S177" s="27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</row>
    <row r="178" spans="12:38" x14ac:dyDescent="0.25">
      <c r="R178" s="27"/>
      <c r="S178" s="27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spans="12:38" x14ac:dyDescent="0.25">
      <c r="R179" s="27"/>
      <c r="S179" s="27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L180"/>
      <c r="M180"/>
      <c r="N180"/>
      <c r="O180"/>
      <c r="P180"/>
      <c r="R180" s="27"/>
      <c r="S180" s="2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ht="14.25" x14ac:dyDescent="0.2">
      <c r="L205"/>
      <c r="M205"/>
      <c r="N205"/>
      <c r="O205"/>
      <c r="P20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ht="14.25" x14ac:dyDescent="0.2">
      <c r="L206"/>
      <c r="M206"/>
      <c r="N206"/>
      <c r="O206"/>
      <c r="P206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8" customWidth="1"/>
    <col min="3" max="3" width="18.7109375" style="77" customWidth="1"/>
    <col min="4" max="4" width="10.5703125" style="117" customWidth="1"/>
    <col min="5" max="5" width="8" style="117" customWidth="1"/>
    <col min="6" max="6" width="0.7109375" style="27" customWidth="1"/>
    <col min="7" max="21" width="5.28515625" style="77" customWidth="1"/>
    <col min="22" max="22" width="11.140625" style="77" customWidth="1"/>
    <col min="23" max="23" width="22.140625" style="117" customWidth="1"/>
    <col min="24" max="24" width="9.7109375" style="77" customWidth="1"/>
    <col min="25" max="30" width="9.140625" style="118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29" t="s">
        <v>85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7"/>
      <c r="X1" s="35"/>
      <c r="Y1" s="90"/>
      <c r="Z1" s="90"/>
      <c r="AA1" s="90"/>
      <c r="AB1" s="90"/>
      <c r="AC1" s="90"/>
      <c r="AD1" s="90"/>
    </row>
    <row r="2" spans="1:32" x14ac:dyDescent="0.25">
      <c r="A2" s="1"/>
      <c r="B2" s="10" t="s">
        <v>33</v>
      </c>
      <c r="C2" s="5" t="s">
        <v>54</v>
      </c>
      <c r="D2" s="88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28"/>
      <c r="Y2" s="90"/>
      <c r="Z2" s="90"/>
      <c r="AA2" s="90"/>
      <c r="AB2" s="90"/>
      <c r="AC2" s="90"/>
      <c r="AD2" s="90"/>
    </row>
    <row r="3" spans="1:32" x14ac:dyDescent="0.25">
      <c r="A3" s="9"/>
      <c r="B3" s="91" t="s">
        <v>79</v>
      </c>
      <c r="C3" s="22" t="s">
        <v>80</v>
      </c>
      <c r="D3" s="92" t="s">
        <v>60</v>
      </c>
      <c r="E3" s="93" t="s">
        <v>1</v>
      </c>
      <c r="F3" s="24"/>
      <c r="G3" s="94" t="s">
        <v>61</v>
      </c>
      <c r="H3" s="95" t="s">
        <v>62</v>
      </c>
      <c r="I3" s="95" t="s">
        <v>30</v>
      </c>
      <c r="J3" s="17" t="s">
        <v>63</v>
      </c>
      <c r="K3" s="96" t="s">
        <v>64</v>
      </c>
      <c r="L3" s="96" t="s">
        <v>65</v>
      </c>
      <c r="M3" s="94" t="s">
        <v>66</v>
      </c>
      <c r="N3" s="94" t="s">
        <v>29</v>
      </c>
      <c r="O3" s="95" t="s">
        <v>67</v>
      </c>
      <c r="P3" s="94" t="s">
        <v>62</v>
      </c>
      <c r="Q3" s="94" t="s">
        <v>16</v>
      </c>
      <c r="R3" s="94">
        <v>1</v>
      </c>
      <c r="S3" s="94">
        <v>2</v>
      </c>
      <c r="T3" s="94">
        <v>3</v>
      </c>
      <c r="U3" s="94" t="s">
        <v>68</v>
      </c>
      <c r="V3" s="17" t="s">
        <v>21</v>
      </c>
      <c r="W3" s="16" t="s">
        <v>70</v>
      </c>
      <c r="X3" s="16" t="s">
        <v>71</v>
      </c>
      <c r="Y3" s="90"/>
      <c r="Z3" s="90"/>
      <c r="AA3" s="90"/>
      <c r="AB3" s="90"/>
      <c r="AC3" s="90"/>
      <c r="AD3" s="90"/>
    </row>
    <row r="4" spans="1:32" x14ac:dyDescent="0.25">
      <c r="A4" s="9"/>
      <c r="B4" s="122" t="s">
        <v>81</v>
      </c>
      <c r="C4" s="123" t="s">
        <v>82</v>
      </c>
      <c r="D4" s="122" t="s">
        <v>83</v>
      </c>
      <c r="E4" s="124" t="s">
        <v>35</v>
      </c>
      <c r="F4" s="121"/>
      <c r="G4" s="125"/>
      <c r="H4" s="126"/>
      <c r="I4" s="125">
        <v>1</v>
      </c>
      <c r="J4" s="127" t="s">
        <v>75</v>
      </c>
      <c r="K4" s="127"/>
      <c r="L4" s="127"/>
      <c r="M4" s="127">
        <v>1</v>
      </c>
      <c r="N4" s="125"/>
      <c r="O4" s="126"/>
      <c r="P4" s="125"/>
      <c r="Q4" s="126"/>
      <c r="R4" s="126"/>
      <c r="S4" s="126"/>
      <c r="T4" s="126"/>
      <c r="U4" s="126"/>
      <c r="V4" s="128"/>
      <c r="W4" s="122" t="s">
        <v>84</v>
      </c>
      <c r="X4" s="125">
        <v>350</v>
      </c>
      <c r="Y4" s="90"/>
      <c r="Z4" s="90"/>
      <c r="AA4" s="90"/>
      <c r="AB4" s="90"/>
      <c r="AC4" s="90"/>
      <c r="AD4" s="90"/>
    </row>
    <row r="5" spans="1:32" x14ac:dyDescent="0.25">
      <c r="A5" s="9"/>
      <c r="B5" s="130"/>
      <c r="C5" s="131"/>
      <c r="D5" s="132"/>
      <c r="E5" s="133"/>
      <c r="F5" s="134"/>
      <c r="G5" s="131"/>
      <c r="H5" s="131"/>
      <c r="I5" s="131"/>
      <c r="J5" s="135"/>
      <c r="K5" s="135"/>
      <c r="L5" s="135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6"/>
      <c r="Y5" s="90"/>
      <c r="Z5" s="90"/>
      <c r="AA5" s="90"/>
      <c r="AB5" s="90"/>
      <c r="AC5" s="90"/>
      <c r="AD5" s="90"/>
    </row>
    <row r="6" spans="1:32" s="8" customFormat="1" ht="18.75" customHeight="1" x14ac:dyDescent="0.2">
      <c r="A6" s="1"/>
      <c r="B6" s="120" t="s">
        <v>57</v>
      </c>
      <c r="C6" s="83"/>
      <c r="D6" s="87"/>
      <c r="E6" s="87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7"/>
      <c r="X6" s="35"/>
      <c r="Y6" s="24"/>
      <c r="Z6" s="24"/>
      <c r="AA6" s="24"/>
      <c r="AB6" s="24"/>
      <c r="AC6" s="24"/>
      <c r="AD6" s="24"/>
      <c r="AE6" s="24"/>
      <c r="AF6" s="24"/>
    </row>
    <row r="7" spans="1:32" s="23" customFormat="1" ht="15" customHeight="1" x14ac:dyDescent="0.2">
      <c r="A7" s="9"/>
      <c r="B7" s="91" t="s">
        <v>58</v>
      </c>
      <c r="C7" s="22" t="s">
        <v>59</v>
      </c>
      <c r="D7" s="92" t="s">
        <v>60</v>
      </c>
      <c r="E7" s="93" t="s">
        <v>1</v>
      </c>
      <c r="F7" s="45"/>
      <c r="G7" s="94" t="s">
        <v>61</v>
      </c>
      <c r="H7" s="95" t="s">
        <v>62</v>
      </c>
      <c r="I7" s="95" t="s">
        <v>30</v>
      </c>
      <c r="J7" s="17" t="s">
        <v>63</v>
      </c>
      <c r="K7" s="96" t="s">
        <v>64</v>
      </c>
      <c r="L7" s="96" t="s">
        <v>65</v>
      </c>
      <c r="M7" s="94" t="s">
        <v>66</v>
      </c>
      <c r="N7" s="94" t="s">
        <v>29</v>
      </c>
      <c r="O7" s="95" t="s">
        <v>67</v>
      </c>
      <c r="P7" s="94" t="s">
        <v>62</v>
      </c>
      <c r="Q7" s="94" t="s">
        <v>16</v>
      </c>
      <c r="R7" s="94">
        <v>1</v>
      </c>
      <c r="S7" s="94">
        <v>2</v>
      </c>
      <c r="T7" s="94">
        <v>3</v>
      </c>
      <c r="U7" s="94" t="s">
        <v>68</v>
      </c>
      <c r="V7" s="17" t="s">
        <v>69</v>
      </c>
      <c r="W7" s="16" t="s">
        <v>70</v>
      </c>
      <c r="X7" s="16" t="s">
        <v>71</v>
      </c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97" t="s">
        <v>74</v>
      </c>
      <c r="C8" s="98" t="s">
        <v>77</v>
      </c>
      <c r="D8" s="97" t="s">
        <v>72</v>
      </c>
      <c r="E8" s="99" t="s">
        <v>35</v>
      </c>
      <c r="F8" s="45"/>
      <c r="G8" s="100"/>
      <c r="H8" s="100"/>
      <c r="I8" s="100">
        <v>1</v>
      </c>
      <c r="J8" s="101" t="s">
        <v>75</v>
      </c>
      <c r="K8" s="101">
        <v>8</v>
      </c>
      <c r="L8" s="102"/>
      <c r="M8" s="102">
        <v>1</v>
      </c>
      <c r="N8" s="101"/>
      <c r="O8" s="102"/>
      <c r="P8" s="102"/>
      <c r="Q8" s="102"/>
      <c r="R8" s="102"/>
      <c r="S8" s="102"/>
      <c r="T8" s="102"/>
      <c r="U8" s="102"/>
      <c r="V8" s="103"/>
      <c r="W8" s="99" t="s">
        <v>76</v>
      </c>
      <c r="X8" s="39">
        <v>1340</v>
      </c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104" t="s">
        <v>73</v>
      </c>
      <c r="C9" s="105" t="s">
        <v>78</v>
      </c>
      <c r="D9" s="106"/>
      <c r="E9" s="79"/>
      <c r="F9" s="80"/>
      <c r="G9" s="107"/>
      <c r="H9" s="79"/>
      <c r="I9" s="81"/>
      <c r="J9" s="79"/>
      <c r="K9" s="79"/>
      <c r="L9" s="79"/>
      <c r="M9" s="79"/>
      <c r="N9" s="79"/>
      <c r="O9" s="79"/>
      <c r="P9" s="79"/>
      <c r="Q9" s="79"/>
      <c r="R9" s="105"/>
      <c r="S9" s="79"/>
      <c r="T9" s="79"/>
      <c r="U9" s="79"/>
      <c r="V9" s="79"/>
      <c r="W9" s="105"/>
      <c r="X9" s="108"/>
      <c r="Y9" s="90"/>
      <c r="Z9" s="90"/>
      <c r="AA9" s="90"/>
      <c r="AB9" s="90"/>
      <c r="AC9" s="90"/>
      <c r="AD9" s="90"/>
    </row>
    <row r="10" spans="1:32" x14ac:dyDescent="0.25">
      <c r="A10" s="9"/>
      <c r="B10" s="109"/>
      <c r="C10" s="110"/>
      <c r="D10" s="111"/>
      <c r="E10" s="112"/>
      <c r="F10" s="112"/>
      <c r="G10" s="110"/>
      <c r="H10" s="113"/>
      <c r="I10" s="113"/>
      <c r="J10" s="113"/>
      <c r="K10" s="113"/>
      <c r="L10" s="113"/>
      <c r="M10" s="110"/>
      <c r="N10" s="113"/>
      <c r="O10" s="113"/>
      <c r="P10" s="113"/>
      <c r="Q10" s="113"/>
      <c r="R10" s="110"/>
      <c r="S10" s="113"/>
      <c r="T10" s="113"/>
      <c r="U10" s="113"/>
      <c r="V10" s="113"/>
      <c r="W10" s="110"/>
      <c r="X10" s="114"/>
      <c r="Y10" s="90"/>
      <c r="Z10" s="90"/>
      <c r="AA10" s="90"/>
      <c r="AB10" s="90"/>
      <c r="AC10" s="90"/>
      <c r="AD10" s="90"/>
    </row>
    <row r="11" spans="1:32" x14ac:dyDescent="0.25">
      <c r="A11" s="9"/>
      <c r="B11" s="115"/>
      <c r="C11" s="42"/>
      <c r="D11" s="115"/>
      <c r="E11" s="116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115"/>
      <c r="X11" s="42"/>
      <c r="Y11" s="90"/>
      <c r="Z11" s="90"/>
      <c r="AA11" s="90"/>
      <c r="AB11" s="90"/>
      <c r="AC11" s="90"/>
      <c r="AD11" s="90"/>
    </row>
    <row r="12" spans="1:32" x14ac:dyDescent="0.25">
      <c r="A12" s="9"/>
      <c r="B12" s="115"/>
      <c r="C12" s="42"/>
      <c r="D12" s="115"/>
      <c r="E12" s="116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15"/>
      <c r="X12" s="42"/>
      <c r="Y12" s="90"/>
      <c r="Z12" s="90"/>
      <c r="AA12" s="90"/>
      <c r="AB12" s="90"/>
      <c r="AC12" s="90"/>
      <c r="AD12" s="90"/>
    </row>
    <row r="13" spans="1:32" x14ac:dyDescent="0.25">
      <c r="A13" s="9"/>
      <c r="B13" s="115"/>
      <c r="C13" s="42"/>
      <c r="D13" s="115"/>
      <c r="E13" s="116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115"/>
      <c r="X13" s="42"/>
      <c r="Y13" s="90"/>
      <c r="Z13" s="90"/>
      <c r="AA13" s="90"/>
      <c r="AB13" s="90"/>
      <c r="AC13" s="90"/>
      <c r="AD13" s="90"/>
    </row>
    <row r="14" spans="1:32" x14ac:dyDescent="0.25">
      <c r="A14" s="9"/>
      <c r="B14" s="115"/>
      <c r="C14" s="42"/>
      <c r="D14" s="115"/>
      <c r="E14" s="116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115"/>
      <c r="X14" s="42"/>
      <c r="Y14" s="90"/>
      <c r="Z14" s="90"/>
      <c r="AA14" s="90"/>
      <c r="AB14" s="90"/>
      <c r="AC14" s="90"/>
      <c r="AD14" s="90"/>
    </row>
    <row r="15" spans="1:32" x14ac:dyDescent="0.25">
      <c r="A15" s="9"/>
      <c r="B15" s="115"/>
      <c r="C15" s="42"/>
      <c r="D15" s="115"/>
      <c r="E15" s="116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15"/>
      <c r="X15" s="42"/>
      <c r="Y15" s="90"/>
      <c r="Z15" s="90"/>
      <c r="AA15" s="90"/>
      <c r="AB15" s="90"/>
      <c r="AC15" s="90"/>
      <c r="AD15" s="90"/>
    </row>
    <row r="16" spans="1:32" x14ac:dyDescent="0.25">
      <c r="A16" s="9"/>
      <c r="B16" s="115"/>
      <c r="C16" s="42"/>
      <c r="D16" s="115"/>
      <c r="E16" s="116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115"/>
      <c r="X16" s="42"/>
      <c r="Y16" s="90"/>
      <c r="Z16" s="90"/>
      <c r="AA16" s="90"/>
      <c r="AB16" s="90"/>
      <c r="AC16" s="90"/>
      <c r="AD16" s="90"/>
    </row>
    <row r="17" spans="1:30" x14ac:dyDescent="0.25">
      <c r="A17" s="9"/>
      <c r="B17" s="115"/>
      <c r="C17" s="42"/>
      <c r="D17" s="115"/>
      <c r="E17" s="116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115"/>
      <c r="X17" s="42"/>
      <c r="Y17" s="90"/>
      <c r="Z17" s="90"/>
      <c r="AA17" s="90"/>
      <c r="AB17" s="90"/>
      <c r="AC17" s="90"/>
      <c r="AD17" s="90"/>
    </row>
    <row r="18" spans="1:30" x14ac:dyDescent="0.25">
      <c r="A18" s="9"/>
      <c r="B18" s="115"/>
      <c r="C18" s="42"/>
      <c r="D18" s="115"/>
      <c r="E18" s="116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15"/>
      <c r="X18" s="42"/>
      <c r="Y18" s="90"/>
      <c r="Z18" s="90"/>
      <c r="AA18" s="90"/>
      <c r="AB18" s="90"/>
      <c r="AC18" s="90"/>
      <c r="AD18" s="90"/>
    </row>
    <row r="19" spans="1:30" x14ac:dyDescent="0.25">
      <c r="A19" s="9"/>
      <c r="B19" s="115"/>
      <c r="C19" s="42"/>
      <c r="D19" s="115"/>
      <c r="E19" s="116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115"/>
      <c r="X19" s="42"/>
      <c r="Y19" s="90"/>
      <c r="Z19" s="90"/>
      <c r="AA19" s="90"/>
      <c r="AB19" s="90"/>
      <c r="AC19" s="90"/>
      <c r="AD19" s="90"/>
    </row>
    <row r="20" spans="1:30" x14ac:dyDescent="0.25">
      <c r="A20" s="9"/>
      <c r="B20" s="115"/>
      <c r="C20" s="42"/>
      <c r="D20" s="115"/>
      <c r="E20" s="116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15"/>
      <c r="X20" s="42"/>
      <c r="Y20" s="90"/>
      <c r="Z20" s="90"/>
      <c r="AA20" s="90"/>
      <c r="AB20" s="90"/>
      <c r="AC20" s="90"/>
      <c r="AD20" s="90"/>
    </row>
    <row r="21" spans="1:30" x14ac:dyDescent="0.25">
      <c r="A21" s="9"/>
      <c r="B21" s="115"/>
      <c r="C21" s="42"/>
      <c r="D21" s="115"/>
      <c r="E21" s="116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15"/>
      <c r="X21" s="42"/>
      <c r="Y21" s="90"/>
      <c r="Z21" s="90"/>
      <c r="AA21" s="90"/>
      <c r="AB21" s="90"/>
      <c r="AC21" s="90"/>
      <c r="AD21" s="90"/>
    </row>
    <row r="22" spans="1:30" x14ac:dyDescent="0.25">
      <c r="A22" s="9"/>
      <c r="B22" s="115"/>
      <c r="C22" s="42"/>
      <c r="D22" s="115"/>
      <c r="E22" s="116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15"/>
      <c r="X22" s="42"/>
      <c r="Y22" s="90"/>
      <c r="Z22" s="90"/>
      <c r="AA22" s="90"/>
      <c r="AB22" s="90"/>
      <c r="AC22" s="90"/>
      <c r="AD22" s="90"/>
    </row>
    <row r="23" spans="1:30" x14ac:dyDescent="0.25">
      <c r="A23" s="9"/>
      <c r="B23" s="115"/>
      <c r="C23" s="42"/>
      <c r="D23" s="115"/>
      <c r="E23" s="116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15"/>
      <c r="X23" s="42"/>
      <c r="Y23" s="90"/>
      <c r="Z23" s="90"/>
      <c r="AA23" s="90"/>
      <c r="AB23" s="90"/>
      <c r="AC23" s="90"/>
      <c r="AD23" s="90"/>
    </row>
    <row r="24" spans="1:30" x14ac:dyDescent="0.25">
      <c r="A24" s="9"/>
      <c r="B24" s="115"/>
      <c r="C24" s="42"/>
      <c r="D24" s="115"/>
      <c r="E24" s="116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15"/>
      <c r="X24" s="42"/>
      <c r="Y24" s="90"/>
      <c r="Z24" s="90"/>
      <c r="AA24" s="90"/>
      <c r="AB24" s="90"/>
      <c r="AC24" s="90"/>
      <c r="AD24" s="90"/>
    </row>
    <row r="25" spans="1:30" x14ac:dyDescent="0.25">
      <c r="A25" s="9"/>
      <c r="B25" s="115"/>
      <c r="C25" s="42"/>
      <c r="D25" s="115"/>
      <c r="E25" s="116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15"/>
      <c r="X25" s="42"/>
      <c r="Y25" s="90"/>
      <c r="Z25" s="90"/>
      <c r="AA25" s="90"/>
      <c r="AB25" s="90"/>
      <c r="AC25" s="90"/>
      <c r="AD25" s="90"/>
    </row>
    <row r="26" spans="1:30" x14ac:dyDescent="0.25">
      <c r="A26" s="9"/>
      <c r="B26" s="115"/>
      <c r="C26" s="42"/>
      <c r="D26" s="115"/>
      <c r="E26" s="116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15"/>
      <c r="X26" s="42"/>
      <c r="Y26" s="90"/>
      <c r="Z26" s="90"/>
      <c r="AA26" s="90"/>
      <c r="AB26" s="90"/>
      <c r="AC26" s="90"/>
      <c r="AD26" s="90"/>
    </row>
    <row r="27" spans="1:30" x14ac:dyDescent="0.25">
      <c r="A27" s="9"/>
      <c r="B27" s="115"/>
      <c r="C27" s="42"/>
      <c r="D27" s="115"/>
      <c r="E27" s="116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15"/>
      <c r="X27" s="42"/>
      <c r="Y27" s="90"/>
      <c r="Z27" s="90"/>
      <c r="AA27" s="90"/>
      <c r="AB27" s="90"/>
      <c r="AC27" s="90"/>
      <c r="AD27" s="90"/>
    </row>
    <row r="28" spans="1:30" x14ac:dyDescent="0.25">
      <c r="A28" s="9"/>
      <c r="B28" s="115"/>
      <c r="C28" s="42"/>
      <c r="D28" s="115"/>
      <c r="E28" s="116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15"/>
      <c r="X28" s="42"/>
      <c r="Y28" s="90"/>
      <c r="Z28" s="90"/>
      <c r="AA28" s="90"/>
      <c r="AB28" s="90"/>
      <c r="AC28" s="90"/>
      <c r="AD28" s="90"/>
    </row>
    <row r="29" spans="1:30" x14ac:dyDescent="0.25">
      <c r="A29" s="9"/>
      <c r="B29" s="115"/>
      <c r="C29" s="42"/>
      <c r="D29" s="115"/>
      <c r="E29" s="116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15"/>
      <c r="X29" s="42"/>
      <c r="Y29" s="90"/>
      <c r="Z29" s="90"/>
      <c r="AA29" s="90"/>
      <c r="AB29" s="90"/>
      <c r="AC29" s="90"/>
      <c r="AD29" s="90"/>
    </row>
    <row r="30" spans="1:30" x14ac:dyDescent="0.25">
      <c r="A30" s="9"/>
      <c r="B30" s="115"/>
      <c r="C30" s="42"/>
      <c r="D30" s="115"/>
      <c r="E30" s="116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15"/>
      <c r="X30" s="42"/>
      <c r="Y30" s="90"/>
      <c r="Z30" s="90"/>
      <c r="AA30" s="90"/>
      <c r="AB30" s="90"/>
      <c r="AC30" s="90"/>
      <c r="AD30" s="90"/>
    </row>
    <row r="31" spans="1:30" x14ac:dyDescent="0.25">
      <c r="A31" s="9"/>
      <c r="B31" s="115"/>
      <c r="C31" s="42"/>
      <c r="D31" s="115"/>
      <c r="E31" s="116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15"/>
      <c r="X31" s="42"/>
      <c r="Y31" s="90"/>
      <c r="Z31" s="90"/>
      <c r="AA31" s="90"/>
      <c r="AB31" s="90"/>
      <c r="AC31" s="90"/>
      <c r="AD31" s="90"/>
    </row>
    <row r="32" spans="1:30" x14ac:dyDescent="0.25">
      <c r="A32" s="9"/>
      <c r="B32" s="115"/>
      <c r="C32" s="42"/>
      <c r="D32" s="115"/>
      <c r="E32" s="116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15"/>
      <c r="X32" s="42"/>
      <c r="Y32" s="90"/>
      <c r="Z32" s="90"/>
      <c r="AA32" s="90"/>
      <c r="AB32" s="90"/>
      <c r="AC32" s="90"/>
      <c r="AD32" s="90"/>
    </row>
    <row r="33" spans="1:30" x14ac:dyDescent="0.25">
      <c r="A33" s="9"/>
      <c r="B33" s="115"/>
      <c r="C33" s="42"/>
      <c r="D33" s="115"/>
      <c r="E33" s="116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15"/>
      <c r="X33" s="42"/>
      <c r="Y33" s="90"/>
      <c r="Z33" s="90"/>
      <c r="AA33" s="90"/>
      <c r="AB33" s="90"/>
      <c r="AC33" s="90"/>
      <c r="AD33" s="90"/>
    </row>
    <row r="34" spans="1:30" x14ac:dyDescent="0.25">
      <c r="A34" s="9"/>
      <c r="B34" s="115"/>
      <c r="C34" s="42"/>
      <c r="D34" s="115"/>
      <c r="E34" s="116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115"/>
      <c r="X34" s="42"/>
      <c r="Y34" s="90"/>
      <c r="Z34" s="90"/>
      <c r="AA34" s="90"/>
      <c r="AB34" s="90"/>
      <c r="AC34" s="90"/>
      <c r="AD34" s="90"/>
    </row>
    <row r="35" spans="1:30" x14ac:dyDescent="0.25">
      <c r="A35" s="9"/>
      <c r="B35" s="115"/>
      <c r="C35" s="42"/>
      <c r="D35" s="115"/>
      <c r="E35" s="116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15"/>
      <c r="X35" s="42"/>
      <c r="Y35" s="90"/>
      <c r="Z35" s="90"/>
      <c r="AA35" s="90"/>
      <c r="AB35" s="90"/>
      <c r="AC35" s="90"/>
      <c r="AD35" s="90"/>
    </row>
    <row r="36" spans="1:30" x14ac:dyDescent="0.25">
      <c r="A36" s="9"/>
      <c r="B36" s="115"/>
      <c r="C36" s="42"/>
      <c r="D36" s="115"/>
      <c r="E36" s="116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15"/>
      <c r="X36" s="42"/>
      <c r="Y36" s="90"/>
      <c r="Z36" s="90"/>
      <c r="AA36" s="90"/>
      <c r="AB36" s="90"/>
      <c r="AC36" s="90"/>
      <c r="AD36" s="90"/>
    </row>
    <row r="37" spans="1:30" x14ac:dyDescent="0.25">
      <c r="A37" s="9"/>
      <c r="B37" s="115"/>
      <c r="C37" s="42"/>
      <c r="D37" s="115"/>
      <c r="E37" s="116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15"/>
      <c r="X37" s="42"/>
      <c r="Y37" s="90"/>
      <c r="Z37" s="90"/>
      <c r="AA37" s="90"/>
      <c r="AB37" s="90"/>
      <c r="AC37" s="90"/>
      <c r="AD37" s="90"/>
    </row>
    <row r="38" spans="1:30" x14ac:dyDescent="0.25">
      <c r="A38" s="9"/>
      <c r="B38" s="115"/>
      <c r="C38" s="42"/>
      <c r="D38" s="115"/>
      <c r="E38" s="116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15"/>
      <c r="X38" s="42"/>
      <c r="Y38" s="90"/>
      <c r="Z38" s="90"/>
      <c r="AA38" s="90"/>
      <c r="AB38" s="90"/>
      <c r="AC38" s="90"/>
      <c r="AD38" s="90"/>
    </row>
    <row r="39" spans="1:30" x14ac:dyDescent="0.25">
      <c r="A39" s="9"/>
      <c r="B39" s="115"/>
      <c r="C39" s="42"/>
      <c r="D39" s="115"/>
      <c r="E39" s="115"/>
      <c r="F39" s="24"/>
      <c r="G39" s="42"/>
      <c r="H39" s="45"/>
      <c r="I39" s="42"/>
      <c r="J39" s="24"/>
      <c r="K39" s="24"/>
      <c r="L39" s="24"/>
      <c r="M39" s="24"/>
      <c r="N39" s="76"/>
      <c r="O39" s="76"/>
      <c r="P39" s="24"/>
      <c r="Q39" s="24"/>
      <c r="R39" s="24"/>
      <c r="S39" s="24"/>
      <c r="T39" s="24"/>
      <c r="U39" s="24"/>
      <c r="V39" s="24"/>
      <c r="W39" s="115"/>
      <c r="X39" s="24"/>
      <c r="Y39" s="90"/>
      <c r="Z39" s="90"/>
      <c r="AA39" s="90"/>
      <c r="AB39" s="90"/>
      <c r="AC39" s="90"/>
      <c r="AD39" s="90"/>
    </row>
    <row r="40" spans="1:30" x14ac:dyDescent="0.25">
      <c r="A40" s="9"/>
      <c r="B40" s="115"/>
      <c r="C40" s="42"/>
      <c r="D40" s="115"/>
      <c r="E40" s="115"/>
      <c r="F40" s="24"/>
      <c r="G40" s="42"/>
      <c r="H40" s="45"/>
      <c r="I40" s="42"/>
      <c r="J40" s="24"/>
      <c r="K40" s="24"/>
      <c r="L40" s="24"/>
      <c r="M40" s="24"/>
      <c r="N40" s="76"/>
      <c r="O40" s="76"/>
      <c r="P40" s="24"/>
      <c r="Q40" s="24"/>
      <c r="R40" s="24"/>
      <c r="S40" s="24"/>
      <c r="T40" s="24"/>
      <c r="U40" s="24"/>
      <c r="V40" s="24"/>
      <c r="W40" s="115"/>
      <c r="X40" s="24"/>
      <c r="Y40" s="90"/>
      <c r="Z40" s="90"/>
      <c r="AA40" s="90"/>
      <c r="AB40" s="90"/>
      <c r="AC40" s="90"/>
      <c r="AD40" s="90"/>
    </row>
    <row r="41" spans="1:30" x14ac:dyDescent="0.25">
      <c r="A41" s="9"/>
      <c r="B41" s="115"/>
      <c r="C41" s="42"/>
      <c r="D41" s="115"/>
      <c r="E41" s="115"/>
      <c r="F41" s="24"/>
      <c r="G41" s="42"/>
      <c r="H41" s="45"/>
      <c r="I41" s="42"/>
      <c r="J41" s="24"/>
      <c r="K41" s="24"/>
      <c r="L41" s="24"/>
      <c r="M41" s="24"/>
      <c r="N41" s="76"/>
      <c r="O41" s="76"/>
      <c r="P41" s="24"/>
      <c r="Q41" s="24"/>
      <c r="R41" s="24"/>
      <c r="S41" s="24"/>
      <c r="T41" s="24"/>
      <c r="U41" s="24"/>
      <c r="V41" s="24"/>
      <c r="W41" s="115"/>
      <c r="X41" s="24"/>
      <c r="Y41" s="90"/>
      <c r="Z41" s="90"/>
      <c r="AA41" s="90"/>
      <c r="AB41" s="90"/>
      <c r="AC41" s="90"/>
      <c r="AD41" s="90"/>
    </row>
    <row r="42" spans="1:30" x14ac:dyDescent="0.25">
      <c r="A42" s="9"/>
      <c r="B42" s="115"/>
      <c r="C42" s="42"/>
      <c r="D42" s="115"/>
      <c r="E42" s="115"/>
      <c r="F42" s="24"/>
      <c r="G42" s="42"/>
      <c r="H42" s="45"/>
      <c r="I42" s="42"/>
      <c r="J42" s="24"/>
      <c r="K42" s="24"/>
      <c r="L42" s="24"/>
      <c r="M42" s="24"/>
      <c r="N42" s="76"/>
      <c r="O42" s="76"/>
      <c r="P42" s="24"/>
      <c r="Q42" s="24"/>
      <c r="R42" s="24"/>
      <c r="S42" s="24"/>
      <c r="T42" s="24"/>
      <c r="U42" s="24"/>
      <c r="V42" s="24"/>
      <c r="W42" s="115"/>
      <c r="X42" s="24"/>
      <c r="Y42" s="90"/>
      <c r="Z42" s="90"/>
      <c r="AA42" s="90"/>
      <c r="AB42" s="90"/>
      <c r="AC42" s="90"/>
      <c r="AD42" s="90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2019-11-14T18:52:23Z</dcterms:modified>
</cp:coreProperties>
</file>