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V8" i="5" l="1"/>
  <c r="J8" i="5" l="1"/>
  <c r="AG6" i="5" l="1"/>
  <c r="AS8" i="5" l="1"/>
  <c r="AQ8" i="5"/>
  <c r="AP8" i="5"/>
  <c r="AO8" i="5"/>
  <c r="AN8" i="5"/>
  <c r="AM8" i="5"/>
  <c r="AG8" i="5"/>
  <c r="K13" i="5" s="1"/>
  <c r="AE8" i="5"/>
  <c r="I13" i="5" s="1"/>
  <c r="AD8" i="5"/>
  <c r="H13" i="5" s="1"/>
  <c r="M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G8" i="5"/>
  <c r="G12" i="5" s="1"/>
  <c r="G14" i="5" s="1"/>
  <c r="F8" i="5"/>
  <c r="F12" i="5" s="1"/>
  <c r="E8" i="5"/>
  <c r="E12" i="5" s="1"/>
  <c r="E14" i="5" s="1"/>
  <c r="F14" i="5" l="1"/>
  <c r="L14" i="5" s="1"/>
  <c r="N12" i="5"/>
  <c r="L12" i="5"/>
  <c r="H14" i="5"/>
  <c r="M14" i="5" s="1"/>
  <c r="M12" i="5"/>
  <c r="I14" i="5"/>
  <c r="O12" i="5"/>
  <c r="K14" i="5"/>
  <c r="N14" i="5"/>
  <c r="N13" i="5"/>
  <c r="L13" i="5"/>
  <c r="O14" i="5"/>
  <c r="J14" i="5"/>
  <c r="J13" i="5"/>
  <c r="O13" i="5"/>
  <c r="AF8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<sst xmlns="http://schemas.openxmlformats.org/spreadsheetml/2006/main" count="79" uniqueCount="35">
  <si>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</si>
  <si>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</si>
  <si>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</si>
  <si>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</si>
  <si>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</si>
  <si>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</si>
  <si>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</si>
  <si>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</si>
  <si>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</si>
  <si>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</si>
  <si>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</si>
  <si>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</si>
  <si>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</si>
  <si>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</si>
  <si>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</si>
  <si>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</si>
  <si>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</si>
  <si>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</si>
  <si>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</si>
  <si>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</si>
  <si>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</si>
  <si>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</si>
  <si>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</si>
  <si>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</si>
  <si>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Lauri Kuronen</t>
  </si>
  <si>
    <t>8.</t>
  </si>
  <si>
    <t>EuVe</t>
  </si>
  <si>
    <t>5.</t>
  </si>
  <si>
    <t>22.3.1994   Eurajoki</t>
  </si>
  <si>
    <t>EuVe = Eurajoen Veikot  (1932),  kasvattajaseura</t>
  </si>
  <si>
    <t>6.</t>
  </si>
  <si>
    <t>UPV</t>
  </si>
  <si>
    <t>UPV = Ulvilan Pesä-Veikot  (1957)</t>
  </si>
  <si>
    <t>JoKo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</si>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</sst>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24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2016</v>
      </c>
      <c r="Y4" s="12" t="s">
        <v>25</v>
      </c>
      <c r="Z4" s="1" t="s">
        <v>26</v>
      </c>
      <c r="AA4" s="12">
        <v>15</v>
      </c>
      <c r="AB4" s="12">
        <v>1</v>
      </c>
      <c r="AC4" s="12">
        <v>2</v>
      </c>
      <c r="AD4" s="12">
        <v>11</v>
      </c>
      <c r="AE4" s="12">
        <v>44</v>
      </c>
      <c r="AF4" s="67">
        <v>0.55689999999999995</v>
      </c>
      <c r="AG4" s="68">
        <v>79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2017</v>
      </c>
      <c r="Y5" s="12" t="s">
        <v>27</v>
      </c>
      <c r="Z5" s="1" t="s">
        <v>26</v>
      </c>
      <c r="AA5" s="12">
        <v>16</v>
      </c>
      <c r="AB5" s="12">
        <v>0</v>
      </c>
      <c r="AC5" s="12">
        <v>2</v>
      </c>
      <c r="AD5" s="12">
        <v>9</v>
      </c>
      <c r="AE5" s="12">
        <v>39</v>
      </c>
      <c r="AF5" s="67">
        <v>0.52</v>
      </c>
      <c r="AG5" s="68">
        <v>75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2018</v>
      </c>
      <c r="Y6" s="12" t="s">
        <v>25</v>
      </c>
      <c r="Z6" s="1" t="s">
        <v>26</v>
      </c>
      <c r="AA6" s="12">
        <v>12</v>
      </c>
      <c r="AB6" s="12">
        <v>0</v>
      </c>
      <c r="AC6" s="12">
        <v>2</v>
      </c>
      <c r="AD6" s="12">
        <v>17</v>
      </c>
      <c r="AE6" s="12">
        <v>51</v>
      </c>
      <c r="AF6" s="67">
        <v>0.57299999999999995</v>
      </c>
      <c r="AG6" s="68">
        <f>PRODUCT(AE6/AF6)</f>
        <v>89.005235602094245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2019</v>
      </c>
      <c r="C7" s="14" t="s">
        <v>30</v>
      </c>
      <c r="D7" s="1" t="s">
        <v>31</v>
      </c>
      <c r="E7" s="12">
        <v>15</v>
      </c>
      <c r="F7" s="12">
        <v>0</v>
      </c>
      <c r="G7" s="12">
        <v>0</v>
      </c>
      <c r="H7" s="13">
        <v>14</v>
      </c>
      <c r="I7" s="12">
        <v>30</v>
      </c>
      <c r="J7" s="31">
        <v>0.45450000000000002</v>
      </c>
      <c r="K7" s="18">
        <v>66</v>
      </c>
      <c r="L7" s="39"/>
      <c r="M7" s="7"/>
      <c r="N7" s="7"/>
      <c r="O7" s="7"/>
      <c r="P7" s="10"/>
      <c r="Q7" s="12">
        <v>1</v>
      </c>
      <c r="R7" s="12">
        <v>0</v>
      </c>
      <c r="S7" s="12">
        <v>0</v>
      </c>
      <c r="T7" s="12">
        <v>3</v>
      </c>
      <c r="U7" s="12">
        <v>4</v>
      </c>
      <c r="V7" s="67">
        <v>0.66659999999999997</v>
      </c>
      <c r="W7" s="18">
        <v>6</v>
      </c>
      <c r="X7" s="12">
        <v>2019</v>
      </c>
      <c r="Y7" s="12" t="s">
        <v>25</v>
      </c>
      <c r="Z7" s="1" t="s">
        <v>33</v>
      </c>
      <c r="AA7" s="12">
        <v>4</v>
      </c>
      <c r="AB7" s="12">
        <v>0</v>
      </c>
      <c r="AC7" s="12">
        <v>2</v>
      </c>
      <c r="AD7" s="12">
        <v>1</v>
      </c>
      <c r="AE7" s="12">
        <v>12</v>
      </c>
      <c r="AF7" s="67">
        <v>0.5</v>
      </c>
      <c r="AG7" s="18">
        <v>24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1"/>
      <c r="AS7" s="6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60" t="s">
        <v>13</v>
      </c>
      <c r="C8" s="61"/>
      <c r="D8" s="62"/>
      <c r="E8" s="35">
        <f>SUM(E4:E7)</f>
        <v>15</v>
      </c>
      <c r="F8" s="35">
        <f>SUM(F4:F7)</f>
        <v>0</v>
      </c>
      <c r="G8" s="35">
        <f>SUM(G4:G7)</f>
        <v>0</v>
      </c>
      <c r="H8" s="35">
        <f>SUM(H4:H7)</f>
        <v>14</v>
      </c>
      <c r="I8" s="35">
        <f>SUM(I4:I7)</f>
        <v>30</v>
      </c>
      <c r="J8" s="36">
        <f>PRODUCT(I8/K8)</f>
        <v>0.45454545454545453</v>
      </c>
      <c r="K8" s="20">
        <f>SUM(K4:K7)</f>
        <v>66</v>
      </c>
      <c r="L8" s="17"/>
      <c r="M8" s="28"/>
      <c r="N8" s="40"/>
      <c r="O8" s="41"/>
      <c r="P8" s="10"/>
      <c r="Q8" s="35">
        <f>SUM(Q4:Q7)</f>
        <v>1</v>
      </c>
      <c r="R8" s="35">
        <f>SUM(R4:R7)</f>
        <v>0</v>
      </c>
      <c r="S8" s="35">
        <f>SUM(S4:S7)</f>
        <v>0</v>
      </c>
      <c r="T8" s="35">
        <f>SUM(T4:T7)</f>
        <v>3</v>
      </c>
      <c r="U8" s="35">
        <f>SUM(U4:U7)</f>
        <v>4</v>
      </c>
      <c r="V8" s="36">
        <f>PRODUCT(U8/W8)</f>
        <v>0.66666666666666663</v>
      </c>
      <c r="W8" s="20">
        <f>SUM(W4:W7)</f>
        <v>6</v>
      </c>
      <c r="X8" s="63" t="s">
        <v>13</v>
      </c>
      <c r="Y8" s="11"/>
      <c r="Z8" s="9"/>
      <c r="AA8" s="35">
        <f>SUM(AA4:AA7)</f>
        <v>47</v>
      </c>
      <c r="AB8" s="35">
        <f>SUM(AB4:AB7)</f>
        <v>1</v>
      </c>
      <c r="AC8" s="35">
        <f>SUM(AC4:AC7)</f>
        <v>8</v>
      </c>
      <c r="AD8" s="35">
        <f>SUM(AD4:AD7)</f>
        <v>38</v>
      </c>
      <c r="AE8" s="35">
        <f>SUM(AE4:AE7)</f>
        <v>146</v>
      </c>
      <c r="AF8" s="36">
        <f>PRODUCT(AE8/AG8)</f>
        <v>0.54680575708851331</v>
      </c>
      <c r="AG8" s="20">
        <f>SUM(AG4:AG7)</f>
        <v>267.00523560209422</v>
      </c>
      <c r="AH8" s="17"/>
      <c r="AI8" s="28"/>
      <c r="AJ8" s="40"/>
      <c r="AK8" s="41"/>
      <c r="AL8" s="10"/>
      <c r="AM8" s="35">
        <f>SUM(AM4:AM7)</f>
        <v>0</v>
      </c>
      <c r="AN8" s="35">
        <f>SUM(AN4:AN7)</f>
        <v>0</v>
      </c>
      <c r="AO8" s="35">
        <f>SUM(AO4:AO7)</f>
        <v>0</v>
      </c>
      <c r="AP8" s="35">
        <f>SUM(AP4:AP7)</f>
        <v>0</v>
      </c>
      <c r="AQ8" s="35">
        <f>SUM(AQ4:AQ7)</f>
        <v>0</v>
      </c>
      <c r="AR8" s="36">
        <v>0</v>
      </c>
      <c r="AS8" s="38">
        <f>SUM(AS4:AS7)</f>
        <v>0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5"/>
      <c r="C9" s="15"/>
      <c r="D9" s="15"/>
      <c r="E9" s="15"/>
      <c r="F9" s="15"/>
      <c r="G9" s="15"/>
      <c r="H9" s="15"/>
      <c r="I9" s="15"/>
      <c r="J9" s="37"/>
      <c r="K9" s="18"/>
      <c r="L9" s="10"/>
      <c r="M9" s="10"/>
      <c r="N9" s="10"/>
      <c r="O9" s="10"/>
      <c r="P9" s="15"/>
      <c r="Q9" s="15"/>
      <c r="R9" s="16"/>
      <c r="S9" s="15"/>
      <c r="T9" s="15"/>
      <c r="U9" s="10"/>
      <c r="V9" s="10"/>
      <c r="W9" s="18"/>
      <c r="X9" s="15"/>
      <c r="Y9" s="15"/>
      <c r="Z9" s="15"/>
      <c r="AA9" s="15"/>
      <c r="AB9" s="15"/>
      <c r="AC9" s="15"/>
      <c r="AD9" s="15"/>
      <c r="AE9" s="15"/>
      <c r="AF9" s="37"/>
      <c r="AG9" s="18"/>
      <c r="AH9" s="10"/>
      <c r="AI9" s="10"/>
      <c r="AJ9" s="10"/>
      <c r="AK9" s="10"/>
      <c r="AL9" s="15"/>
      <c r="AM9" s="15"/>
      <c r="AN9" s="16"/>
      <c r="AO9" s="15"/>
      <c r="AP9" s="15"/>
      <c r="AQ9" s="10"/>
      <c r="AR9" s="10"/>
      <c r="AS9" s="18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6"/>
      <c r="R10" s="16" t="s">
        <v>10</v>
      </c>
      <c r="S10" s="16"/>
      <c r="T10" s="53" t="s">
        <v>29</v>
      </c>
      <c r="U10" s="10"/>
      <c r="V10" s="18"/>
      <c r="W10" s="18"/>
      <c r="X10" s="42"/>
      <c r="Y10" s="42"/>
      <c r="Z10" s="42"/>
      <c r="AA10" s="42"/>
      <c r="AB10" s="42"/>
      <c r="AC10" s="16"/>
      <c r="AD10" s="16"/>
      <c r="AE10" s="16"/>
      <c r="AF10" s="15"/>
      <c r="AG10" s="15"/>
      <c r="AH10" s="15"/>
      <c r="AI10" s="15"/>
      <c r="AJ10" s="15"/>
      <c r="AK10" s="15"/>
      <c r="AM10" s="18"/>
      <c r="AN10" s="42"/>
      <c r="AO10" s="42"/>
      <c r="AP10" s="42"/>
      <c r="AQ10" s="42"/>
      <c r="AR10" s="42"/>
      <c r="AS10" s="42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5"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5" t="s">
        <v>32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6"/>
      <c r="AO11" s="16"/>
      <c r="AP11" s="16"/>
      <c r="AQ11" s="16"/>
      <c r="AR11" s="16"/>
      <c r="AS11" s="16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32" t="s">
        <v>11</v>
      </c>
      <c r="C12" s="33"/>
      <c r="D12" s="34"/>
      <c r="E12" s="46">
        <f>PRODUCT(E8+Q8)</f>
        <v>16</v>
      </c>
      <c r="F12" s="46">
        <f>PRODUCT(F8+R8)</f>
        <v>0</v>
      </c>
      <c r="G12" s="46">
        <f>PRODUCT(G8+S8)</f>
        <v>0</v>
      </c>
      <c r="H12" s="46">
        <f>PRODUCT(H8+T8)</f>
        <v>17</v>
      </c>
      <c r="I12" s="46">
        <f>PRODUCT(I8+U8)</f>
        <v>34</v>
      </c>
      <c r="J12" s="59">
        <v>0</v>
      </c>
      <c r="K12" s="15">
        <f>PRODUCT(K8+W8)</f>
        <v>72</v>
      </c>
      <c r="L12" s="52">
        <f>PRODUCT((F12+G12)/E12)</f>
        <v>0</v>
      </c>
      <c r="M12" s="52">
        <f>PRODUCT(H12/E12)</f>
        <v>1.0625</v>
      </c>
      <c r="N12" s="52">
        <f>PRODUCT((F12+G12+H12)/E12)</f>
        <v>1.0625</v>
      </c>
      <c r="O12" s="52">
        <f>PRODUCT(I12/E12)</f>
        <v>2.125</v>
      </c>
      <c r="Q12" s="16"/>
      <c r="R12" s="16"/>
      <c r="S12" s="16"/>
      <c r="T12" s="53" t="s">
        <v>34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9" t="s">
        <v>12</v>
      </c>
      <c r="C13" s="30"/>
      <c r="D13" s="29"/>
      <c r="E13" s="46">
        <f>PRODUCT(AA8+AM8)</f>
        <v>47</v>
      </c>
      <c r="F13" s="46">
        <f>PRODUCT(AB8+AN8)</f>
        <v>1</v>
      </c>
      <c r="G13" s="46">
        <f>PRODUCT(AC8+AO8)</f>
        <v>8</v>
      </c>
      <c r="H13" s="46">
        <f>PRODUCT(AD8+AP8)</f>
        <v>38</v>
      </c>
      <c r="I13" s="46">
        <f>PRODUCT(AE8+AQ8)</f>
        <v>146</v>
      </c>
      <c r="J13" s="59">
        <f>PRODUCT(I13/K13)</f>
        <v>0.54680575708851331</v>
      </c>
      <c r="K13" s="10">
        <f>PRODUCT(AG8+AS8)</f>
        <v>267.00523560209422</v>
      </c>
      <c r="L13" s="52">
        <f>PRODUCT((F13+G13)/E13)</f>
        <v>0.19148936170212766</v>
      </c>
      <c r="M13" s="52">
        <f>PRODUCT(H13/E13)</f>
        <v>0.80851063829787229</v>
      </c>
      <c r="N13" s="52">
        <f>PRODUCT((F13+G13+H13)/E13)</f>
        <v>1</v>
      </c>
      <c r="O13" s="52">
        <f>PRODUCT(I13/E13)</f>
        <v>3.1063829787234041</v>
      </c>
      <c r="Q13" s="16"/>
      <c r="R13" s="16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0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3" t="s">
        <v>13</v>
      </c>
      <c r="C14" s="44"/>
      <c r="D14" s="45"/>
      <c r="E14" s="46">
        <f>SUM(E11:E13)</f>
        <v>63</v>
      </c>
      <c r="F14" s="46">
        <f t="shared" ref="F14:I14" si="0">SUM(F11:F13)</f>
        <v>1</v>
      </c>
      <c r="G14" s="46">
        <f t="shared" si="0"/>
        <v>8</v>
      </c>
      <c r="H14" s="46">
        <f t="shared" si="0"/>
        <v>55</v>
      </c>
      <c r="I14" s="46">
        <f t="shared" si="0"/>
        <v>180</v>
      </c>
      <c r="J14" s="59">
        <f>PRODUCT(I14/K14)</f>
        <v>0.53096525096525105</v>
      </c>
      <c r="K14" s="15">
        <f>SUM(K11:K13)</f>
        <v>339.00523560209422</v>
      </c>
      <c r="L14" s="52">
        <f>PRODUCT((F14+G14)/E14)</f>
        <v>0.14285714285714285</v>
      </c>
      <c r="M14" s="52">
        <f>PRODUCT(H14/E14)</f>
        <v>0.87301587301587302</v>
      </c>
      <c r="N14" s="52">
        <f>PRODUCT((F14+G14+H14)/E14)</f>
        <v>1.0158730158730158</v>
      </c>
      <c r="O14" s="52">
        <f>PRODUCT(I14/E14)</f>
        <v>2.8571428571428572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0"/>
      <c r="F15" s="10"/>
      <c r="G15" s="10"/>
      <c r="H15" s="10"/>
      <c r="I15" s="10"/>
      <c r="J15" s="15"/>
      <c r="K15" s="15"/>
      <c r="L15" s="10"/>
      <c r="M15" s="10"/>
      <c r="N15" s="10"/>
      <c r="O15" s="10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sortState ref="X6:AI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2019-08-24T18:17:27Z</dcterms:modified>
</cp:coreProperties>
</file>