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7" i="2" l="1"/>
  <c r="AS13" i="2"/>
  <c r="AQ13" i="2"/>
  <c r="AR13" i="2" s="1"/>
  <c r="AP13" i="2"/>
  <c r="AO13" i="2"/>
  <c r="AN13" i="2"/>
  <c r="AM13" i="2"/>
  <c r="AG13" i="2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I13" i="2"/>
  <c r="I17" i="2" s="1"/>
  <c r="I19" i="2" s="1"/>
  <c r="H13" i="2"/>
  <c r="H17" i="2" s="1"/>
  <c r="M17" i="2" s="1"/>
  <c r="G13" i="2"/>
  <c r="G17" i="2" s="1"/>
  <c r="G19" i="2" s="1"/>
  <c r="F13" i="2"/>
  <c r="F17" i="2" s="1"/>
  <c r="E13" i="2"/>
  <c r="E17" i="2" s="1"/>
  <c r="E19" i="2" s="1"/>
  <c r="N17" i="2" l="1"/>
  <c r="L17" i="2"/>
  <c r="J17" i="2"/>
  <c r="K18" i="2"/>
  <c r="K19" i="2" s="1"/>
  <c r="J13" i="2"/>
  <c r="O17" i="2"/>
  <c r="F18" i="2"/>
  <c r="N18" i="2" s="1"/>
  <c r="H18" i="2"/>
  <c r="F19" i="2"/>
  <c r="J19" i="2"/>
  <c r="O19" i="2"/>
  <c r="O18" i="2"/>
  <c r="J18" i="2"/>
  <c r="L18" i="2"/>
  <c r="M18" i="2"/>
  <c r="H19" i="2"/>
  <c r="M19" i="2" s="1"/>
  <c r="AF13" i="2"/>
  <c r="N19" i="2" l="1"/>
  <c r="L19" i="2"/>
</calcChain>
</file>

<file path=xl/sharedStrings.xml><?xml version="1.0" encoding="utf-8"?>
<sst xmlns="http://schemas.openxmlformats.org/spreadsheetml/2006/main" count="89" uniqueCount="40">
  <si>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</si>
  <si>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</si>
  <si>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</si>
  <si>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</si>
  <si>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</si>
  <si>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</si>
  <si>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</si>
  <si>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</si>
  <si>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</si>
  <si>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</si>
  <si>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</si>
  <si>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</si>
  <si>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</si>
  <si>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Kiri = Jyväskylän Kiri  (1930)</t>
  </si>
  <si>
    <t>Lohi = Jyväskylän Lohi  (1924)</t>
  </si>
  <si>
    <t>YKKÖSPESIS</t>
  </si>
  <si>
    <t>9.</t>
  </si>
  <si>
    <t>10.</t>
  </si>
  <si>
    <t>PeTo</t>
  </si>
  <si>
    <t>14.</t>
  </si>
  <si>
    <t>2.</t>
  </si>
  <si>
    <t>Juha-Pekka Kulmala</t>
  </si>
  <si>
    <t>Lohi</t>
  </si>
  <si>
    <t>LieKi</t>
  </si>
  <si>
    <t>25.8.1982</t>
  </si>
  <si>
    <t>LieKi = Lievestuoreen Kisa</t>
  </si>
  <si>
    <t>8.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</si>
  <si>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</si>
  <si>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</si>
  <si>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</si>
  <si>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</si>
  <si>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</si>
  <si>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</si>
  <si>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</si>
  <si>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</si>
  <si>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</si>
  <si>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</si>
  <si>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</si>
  <si>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</si>
  <si>
    <t>PeTo = Peräseinäjoen Toive  (1927),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</si>
</sst>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2" t="s">
        <v>21</v>
      </c>
      <c r="C1" s="3"/>
      <c r="D1" s="4"/>
      <c r="E1" s="5" t="s">
        <v>24</v>
      </c>
      <c r="F1" s="38"/>
      <c r="G1" s="39"/>
      <c r="H1" s="3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8"/>
      <c r="AB1" s="38"/>
      <c r="AC1" s="39"/>
      <c r="AD1" s="3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3" t="s">
        <v>15</v>
      </c>
      <c r="C2" s="34"/>
      <c r="D2" s="35"/>
      <c r="E2" s="9" t="s">
        <v>7</v>
      </c>
      <c r="F2" s="10"/>
      <c r="G2" s="10"/>
      <c r="H2" s="10"/>
      <c r="I2" s="16"/>
      <c r="J2" s="11"/>
      <c r="K2" s="40"/>
      <c r="L2" s="18" t="s">
        <v>28</v>
      </c>
      <c r="M2" s="10"/>
      <c r="N2" s="10"/>
      <c r="O2" s="17"/>
      <c r="P2" s="15"/>
      <c r="Q2" s="18" t="s">
        <v>29</v>
      </c>
      <c r="R2" s="10"/>
      <c r="S2" s="10"/>
      <c r="T2" s="10"/>
      <c r="U2" s="16"/>
      <c r="V2" s="17"/>
      <c r="W2" s="15"/>
      <c r="X2" s="41" t="s">
        <v>30</v>
      </c>
      <c r="Y2" s="37"/>
      <c r="Z2" s="42"/>
      <c r="AA2" s="9" t="s">
        <v>7</v>
      </c>
      <c r="AB2" s="10"/>
      <c r="AC2" s="10"/>
      <c r="AD2" s="10"/>
      <c r="AE2" s="16"/>
      <c r="AF2" s="11"/>
      <c r="AG2" s="40"/>
      <c r="AH2" s="18" t="s">
        <v>31</v>
      </c>
      <c r="AI2" s="10"/>
      <c r="AJ2" s="10"/>
      <c r="AK2" s="17"/>
      <c r="AL2" s="15"/>
      <c r="AM2" s="18" t="s">
        <v>29</v>
      </c>
      <c r="AN2" s="10"/>
      <c r="AO2" s="10"/>
      <c r="AP2" s="10"/>
      <c r="AQ2" s="16"/>
      <c r="AR2" s="17"/>
      <c r="AS2" s="43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3"/>
      <c r="L3" s="14" t="s">
        <v>4</v>
      </c>
      <c r="M3" s="14" t="s">
        <v>5</v>
      </c>
      <c r="N3" s="14" t="s">
        <v>32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3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3"/>
      <c r="AH3" s="14" t="s">
        <v>4</v>
      </c>
      <c r="AI3" s="14" t="s">
        <v>5</v>
      </c>
      <c r="AJ3" s="14" t="s">
        <v>32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3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>
        <v>2000</v>
      </c>
      <c r="C4" s="24" t="s">
        <v>17</v>
      </c>
      <c r="D4" s="2" t="s">
        <v>18</v>
      </c>
      <c r="E4" s="23">
        <v>21</v>
      </c>
      <c r="F4" s="23">
        <v>1</v>
      </c>
      <c r="G4" s="23">
        <v>0</v>
      </c>
      <c r="H4" s="36">
        <v>7</v>
      </c>
      <c r="I4" s="23">
        <v>42</v>
      </c>
      <c r="J4" s="44">
        <v>0.50602409638554213</v>
      </c>
      <c r="K4" s="22">
        <v>83</v>
      </c>
      <c r="L4" s="45"/>
      <c r="M4" s="14"/>
      <c r="N4" s="14"/>
      <c r="O4" s="14"/>
      <c r="P4" s="19"/>
      <c r="Q4" s="23"/>
      <c r="R4" s="23"/>
      <c r="S4" s="36"/>
      <c r="T4" s="23"/>
      <c r="U4" s="23"/>
      <c r="V4" s="46"/>
      <c r="W4" s="22"/>
      <c r="X4" s="23"/>
      <c r="Y4" s="24"/>
      <c r="Z4" s="2"/>
      <c r="AA4" s="23"/>
      <c r="AB4" s="23"/>
      <c r="AC4" s="23"/>
      <c r="AD4" s="36"/>
      <c r="AE4" s="23"/>
      <c r="AF4" s="44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7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>
        <v>2001</v>
      </c>
      <c r="C5" s="24" t="s">
        <v>19</v>
      </c>
      <c r="D5" s="2" t="s">
        <v>18</v>
      </c>
      <c r="E5" s="23">
        <v>22</v>
      </c>
      <c r="F5" s="23">
        <v>1</v>
      </c>
      <c r="G5" s="23">
        <v>2</v>
      </c>
      <c r="H5" s="36">
        <v>6</v>
      </c>
      <c r="I5" s="23">
        <v>34</v>
      </c>
      <c r="J5" s="44">
        <v>0.29310344827586204</v>
      </c>
      <c r="K5" s="22">
        <v>116</v>
      </c>
      <c r="L5" s="45"/>
      <c r="M5" s="14"/>
      <c r="N5" s="14"/>
      <c r="O5" s="14"/>
      <c r="P5" s="19"/>
      <c r="Q5" s="23"/>
      <c r="R5" s="23"/>
      <c r="S5" s="36"/>
      <c r="T5" s="23"/>
      <c r="U5" s="23"/>
      <c r="V5" s="46"/>
      <c r="W5" s="22"/>
      <c r="X5" s="23"/>
      <c r="Y5" s="24"/>
      <c r="Z5" s="2"/>
      <c r="AA5" s="23"/>
      <c r="AB5" s="23"/>
      <c r="AC5" s="23"/>
      <c r="AD5" s="36"/>
      <c r="AE5" s="23"/>
      <c r="AF5" s="44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7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6"/>
      <c r="I6" s="23"/>
      <c r="J6" s="44"/>
      <c r="K6" s="22"/>
      <c r="L6" s="45"/>
      <c r="M6" s="14"/>
      <c r="N6" s="14"/>
      <c r="O6" s="14"/>
      <c r="P6" s="19"/>
      <c r="Q6" s="23"/>
      <c r="R6" s="23"/>
      <c r="S6" s="36"/>
      <c r="T6" s="23"/>
      <c r="U6" s="23"/>
      <c r="V6" s="46"/>
      <c r="W6" s="22"/>
      <c r="X6" s="23">
        <v>2002</v>
      </c>
      <c r="Y6" s="23" t="s">
        <v>16</v>
      </c>
      <c r="Z6" s="2" t="s">
        <v>18</v>
      </c>
      <c r="AA6" s="23">
        <v>15</v>
      </c>
      <c r="AB6" s="23">
        <v>0</v>
      </c>
      <c r="AC6" s="23">
        <v>2</v>
      </c>
      <c r="AD6" s="23">
        <v>9</v>
      </c>
      <c r="AE6" s="23">
        <v>28</v>
      </c>
      <c r="AF6" s="30">
        <v>0.40570000000000001</v>
      </c>
      <c r="AG6" s="69">
        <v>69</v>
      </c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7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6"/>
      <c r="I7" s="23"/>
      <c r="J7" s="44"/>
      <c r="K7" s="22"/>
      <c r="L7" s="45"/>
      <c r="M7" s="14"/>
      <c r="N7" s="14"/>
      <c r="O7" s="14"/>
      <c r="P7" s="19"/>
      <c r="Q7" s="23"/>
      <c r="R7" s="23"/>
      <c r="S7" s="36"/>
      <c r="T7" s="23"/>
      <c r="U7" s="23"/>
      <c r="V7" s="46"/>
      <c r="W7" s="22"/>
      <c r="X7" s="23"/>
      <c r="Y7" s="23"/>
      <c r="Z7" s="2"/>
      <c r="AA7" s="23"/>
      <c r="AB7" s="23"/>
      <c r="AC7" s="23"/>
      <c r="AD7" s="23"/>
      <c r="AE7" s="23"/>
      <c r="AF7" s="30"/>
      <c r="AG7" s="69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7"/>
      <c r="AS7" s="1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6"/>
      <c r="I8" s="23"/>
      <c r="J8" s="44"/>
      <c r="K8" s="22"/>
      <c r="L8" s="45"/>
      <c r="M8" s="14"/>
      <c r="N8" s="14"/>
      <c r="O8" s="14"/>
      <c r="P8" s="19"/>
      <c r="Q8" s="23"/>
      <c r="R8" s="23"/>
      <c r="S8" s="36"/>
      <c r="T8" s="23"/>
      <c r="U8" s="23"/>
      <c r="V8" s="46"/>
      <c r="W8" s="22"/>
      <c r="X8" s="23">
        <v>2004</v>
      </c>
      <c r="Y8" s="23" t="s">
        <v>26</v>
      </c>
      <c r="Z8" s="2" t="s">
        <v>18</v>
      </c>
      <c r="AA8" s="23">
        <v>15</v>
      </c>
      <c r="AB8" s="23">
        <v>2</v>
      </c>
      <c r="AC8" s="23">
        <v>6</v>
      </c>
      <c r="AD8" s="23">
        <v>8</v>
      </c>
      <c r="AE8" s="23">
        <v>38</v>
      </c>
      <c r="AF8" s="30">
        <v>0.48099999999999998</v>
      </c>
      <c r="AG8" s="69">
        <v>79</v>
      </c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7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24"/>
      <c r="D9" s="2"/>
      <c r="E9" s="23"/>
      <c r="F9" s="23"/>
      <c r="G9" s="23"/>
      <c r="H9" s="36"/>
      <c r="I9" s="23"/>
      <c r="J9" s="44"/>
      <c r="K9" s="22"/>
      <c r="L9" s="45"/>
      <c r="M9" s="14"/>
      <c r="N9" s="14"/>
      <c r="O9" s="14"/>
      <c r="P9" s="19"/>
      <c r="Q9" s="23"/>
      <c r="R9" s="23"/>
      <c r="S9" s="36"/>
      <c r="T9" s="23"/>
      <c r="U9" s="23"/>
      <c r="V9" s="46"/>
      <c r="W9" s="22"/>
      <c r="X9" s="23">
        <v>2005</v>
      </c>
      <c r="Y9" s="23" t="s">
        <v>16</v>
      </c>
      <c r="Z9" s="2" t="s">
        <v>18</v>
      </c>
      <c r="AA9" s="23">
        <v>18</v>
      </c>
      <c r="AB9" s="23">
        <v>3</v>
      </c>
      <c r="AC9" s="23">
        <v>13</v>
      </c>
      <c r="AD9" s="23">
        <v>30</v>
      </c>
      <c r="AE9" s="23">
        <v>83</v>
      </c>
      <c r="AF9" s="30">
        <v>0.64839999999999998</v>
      </c>
      <c r="AG9" s="69">
        <v>128</v>
      </c>
      <c r="AH9" s="14"/>
      <c r="AI9" s="14" t="s">
        <v>26</v>
      </c>
      <c r="AJ9" s="14"/>
      <c r="AK9" s="14"/>
      <c r="AL9" s="19"/>
      <c r="AM9" s="23"/>
      <c r="AN9" s="23"/>
      <c r="AO9" s="23"/>
      <c r="AP9" s="23"/>
      <c r="AQ9" s="23"/>
      <c r="AR9" s="47"/>
      <c r="AS9" s="1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/>
      <c r="C10" s="24"/>
      <c r="D10" s="2"/>
      <c r="E10" s="23"/>
      <c r="F10" s="23"/>
      <c r="G10" s="23"/>
      <c r="H10" s="36"/>
      <c r="I10" s="23"/>
      <c r="J10" s="44"/>
      <c r="K10" s="22"/>
      <c r="L10" s="45"/>
      <c r="M10" s="14"/>
      <c r="N10" s="14"/>
      <c r="O10" s="14"/>
      <c r="P10" s="19"/>
      <c r="Q10" s="23"/>
      <c r="R10" s="23"/>
      <c r="S10" s="36"/>
      <c r="T10" s="23"/>
      <c r="U10" s="23"/>
      <c r="V10" s="46"/>
      <c r="W10" s="22"/>
      <c r="X10" s="23">
        <v>2006</v>
      </c>
      <c r="Y10" s="23" t="s">
        <v>27</v>
      </c>
      <c r="Z10" s="2" t="s">
        <v>22</v>
      </c>
      <c r="AA10" s="23">
        <v>17</v>
      </c>
      <c r="AB10" s="23">
        <v>1</v>
      </c>
      <c r="AC10" s="23">
        <v>1</v>
      </c>
      <c r="AD10" s="23">
        <v>30</v>
      </c>
      <c r="AE10" s="23">
        <v>67</v>
      </c>
      <c r="AF10" s="30">
        <v>0.62029999999999996</v>
      </c>
      <c r="AG10" s="69">
        <v>108</v>
      </c>
      <c r="AH10" s="14"/>
      <c r="AI10" s="14" t="s">
        <v>38</v>
      </c>
      <c r="AJ10" s="14"/>
      <c r="AK10" s="14"/>
      <c r="AL10" s="19"/>
      <c r="AM10" s="23">
        <v>1</v>
      </c>
      <c r="AN10" s="23">
        <v>0</v>
      </c>
      <c r="AO10" s="23">
        <v>0</v>
      </c>
      <c r="AP10" s="23">
        <v>0</v>
      </c>
      <c r="AQ10" s="23">
        <v>4</v>
      </c>
      <c r="AR10" s="47">
        <v>0.44440000000000002</v>
      </c>
      <c r="AS10" s="1">
        <v>9</v>
      </c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/>
      <c r="C11" s="24"/>
      <c r="D11" s="2"/>
      <c r="E11" s="23"/>
      <c r="F11" s="23"/>
      <c r="G11" s="23"/>
      <c r="H11" s="36"/>
      <c r="I11" s="23"/>
      <c r="J11" s="44"/>
      <c r="K11" s="22"/>
      <c r="L11" s="45"/>
      <c r="M11" s="14"/>
      <c r="N11" s="14"/>
      <c r="O11" s="14"/>
      <c r="P11" s="19"/>
      <c r="Q11" s="23"/>
      <c r="R11" s="23"/>
      <c r="S11" s="36"/>
      <c r="T11" s="23"/>
      <c r="U11" s="23"/>
      <c r="V11" s="46"/>
      <c r="W11" s="22"/>
      <c r="X11" s="23">
        <v>2007</v>
      </c>
      <c r="Y11" s="23" t="s">
        <v>27</v>
      </c>
      <c r="Z11" s="2" t="s">
        <v>22</v>
      </c>
      <c r="AA11" s="23">
        <v>16</v>
      </c>
      <c r="AB11" s="23">
        <v>4</v>
      </c>
      <c r="AC11" s="23">
        <v>4</v>
      </c>
      <c r="AD11" s="23">
        <v>32</v>
      </c>
      <c r="AE11" s="23">
        <v>87</v>
      </c>
      <c r="AF11" s="30">
        <v>0.6492</v>
      </c>
      <c r="AG11" s="69">
        <v>134</v>
      </c>
      <c r="AH11" s="14"/>
      <c r="AI11" s="14" t="s">
        <v>26</v>
      </c>
      <c r="AJ11" s="14"/>
      <c r="AK11" s="14"/>
      <c r="AL11" s="19"/>
      <c r="AM11" s="23">
        <v>3</v>
      </c>
      <c r="AN11" s="23">
        <v>0</v>
      </c>
      <c r="AO11" s="23">
        <v>1</v>
      </c>
      <c r="AP11" s="23">
        <v>2</v>
      </c>
      <c r="AQ11" s="23">
        <v>7</v>
      </c>
      <c r="AR11" s="47">
        <v>0.36840000000000001</v>
      </c>
      <c r="AS11" s="1">
        <v>19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6"/>
      <c r="I12" s="23"/>
      <c r="J12" s="44"/>
      <c r="K12" s="22"/>
      <c r="L12" s="45"/>
      <c r="M12" s="14"/>
      <c r="N12" s="14"/>
      <c r="O12" s="14"/>
      <c r="P12" s="19"/>
      <c r="Q12" s="23"/>
      <c r="R12" s="23"/>
      <c r="S12" s="36"/>
      <c r="T12" s="23"/>
      <c r="U12" s="23"/>
      <c r="V12" s="46"/>
      <c r="W12" s="22"/>
      <c r="X12" s="23">
        <v>2008</v>
      </c>
      <c r="Y12" s="23" t="s">
        <v>20</v>
      </c>
      <c r="Z12" s="2" t="s">
        <v>23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30"/>
      <c r="AG12" s="69"/>
      <c r="AH12" s="14"/>
      <c r="AI12" s="14"/>
      <c r="AJ12" s="14"/>
      <c r="AK12" s="14"/>
      <c r="AL12" s="19"/>
      <c r="AM12" s="23">
        <v>2</v>
      </c>
      <c r="AN12" s="23">
        <v>0</v>
      </c>
      <c r="AO12" s="23">
        <v>0</v>
      </c>
      <c r="AP12" s="23">
        <v>0</v>
      </c>
      <c r="AQ12" s="23">
        <v>4</v>
      </c>
      <c r="AR12" s="47">
        <v>0.36359999999999998</v>
      </c>
      <c r="AS12" s="1">
        <v>11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ht="14.25" x14ac:dyDescent="0.2">
      <c r="A13" s="26"/>
      <c r="B13" s="48" t="s">
        <v>33</v>
      </c>
      <c r="C13" s="49"/>
      <c r="D13" s="50"/>
      <c r="E13" s="51">
        <f>SUM(E4:E12)</f>
        <v>43</v>
      </c>
      <c r="F13" s="51">
        <f>SUM(F4:F12)</f>
        <v>2</v>
      </c>
      <c r="G13" s="51">
        <f>SUM(G4:G12)</f>
        <v>2</v>
      </c>
      <c r="H13" s="51">
        <f>SUM(H4:H12)</f>
        <v>13</v>
      </c>
      <c r="I13" s="51">
        <f>SUM(I4:I12)</f>
        <v>76</v>
      </c>
      <c r="J13" s="52">
        <f>PRODUCT(I13/K13)</f>
        <v>0.38190954773869346</v>
      </c>
      <c r="K13" s="40">
        <f>SUM(K4:K12)</f>
        <v>199</v>
      </c>
      <c r="L13" s="18"/>
      <c r="M13" s="16"/>
      <c r="N13" s="53"/>
      <c r="O13" s="54"/>
      <c r="P13" s="19"/>
      <c r="Q13" s="51">
        <f>SUM(Q4:Q12)</f>
        <v>0</v>
      </c>
      <c r="R13" s="51">
        <f>SUM(R4:R12)</f>
        <v>0</v>
      </c>
      <c r="S13" s="51">
        <f>SUM(S4:S12)</f>
        <v>0</v>
      </c>
      <c r="T13" s="51">
        <f>SUM(T4:T12)</f>
        <v>0</v>
      </c>
      <c r="U13" s="51">
        <f>SUM(U4:U12)</f>
        <v>0</v>
      </c>
      <c r="V13" s="25">
        <v>0</v>
      </c>
      <c r="W13" s="40">
        <f>SUM(W4:W12)</f>
        <v>0</v>
      </c>
      <c r="X13" s="12" t="s">
        <v>33</v>
      </c>
      <c r="Y13" s="13"/>
      <c r="Z13" s="11"/>
      <c r="AA13" s="51">
        <f>SUM(AA4:AA12)</f>
        <v>81</v>
      </c>
      <c r="AB13" s="51">
        <f>SUM(AB4:AB12)</f>
        <v>10</v>
      </c>
      <c r="AC13" s="51">
        <f>SUM(AC4:AC12)</f>
        <v>26</v>
      </c>
      <c r="AD13" s="51">
        <f>SUM(AD4:AD12)</f>
        <v>109</v>
      </c>
      <c r="AE13" s="51">
        <f>SUM(AE4:AE12)</f>
        <v>303</v>
      </c>
      <c r="AF13" s="52">
        <f>PRODUCT(AE13/AG13)</f>
        <v>0.58494208494208499</v>
      </c>
      <c r="AG13" s="40">
        <f>SUM(AG4:AG12)</f>
        <v>518</v>
      </c>
      <c r="AH13" s="18"/>
      <c r="AI13" s="16"/>
      <c r="AJ13" s="53"/>
      <c r="AK13" s="54"/>
      <c r="AL13" s="19"/>
      <c r="AM13" s="51">
        <f>SUM(AM4:AM12)</f>
        <v>6</v>
      </c>
      <c r="AN13" s="51">
        <f>SUM(AN4:AN12)</f>
        <v>0</v>
      </c>
      <c r="AO13" s="51">
        <f>SUM(AO4:AO12)</f>
        <v>1</v>
      </c>
      <c r="AP13" s="51">
        <f>SUM(AP4:AP12)</f>
        <v>2</v>
      </c>
      <c r="AQ13" s="51">
        <f>SUM(AQ4:AQ12)</f>
        <v>15</v>
      </c>
      <c r="AR13" s="52">
        <f>PRODUCT(AQ13/AS13)</f>
        <v>0.38461538461538464</v>
      </c>
      <c r="AS13" s="43">
        <f>SUM(AS4:AS12)</f>
        <v>39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55"/>
      <c r="K14" s="22"/>
      <c r="L14" s="19"/>
      <c r="M14" s="19"/>
      <c r="N14" s="19"/>
      <c r="O14" s="19"/>
      <c r="P14" s="26"/>
      <c r="Q14" s="26"/>
      <c r="R14" s="27"/>
      <c r="S14" s="26"/>
      <c r="T14" s="26"/>
      <c r="U14" s="19"/>
      <c r="V14" s="19"/>
      <c r="W14" s="22"/>
      <c r="X14" s="26"/>
      <c r="Y14" s="26"/>
      <c r="Z14" s="26"/>
      <c r="AA14" s="26"/>
      <c r="AB14" s="26"/>
      <c r="AC14" s="26"/>
      <c r="AD14" s="26"/>
      <c r="AE14" s="26"/>
      <c r="AF14" s="55"/>
      <c r="AG14" s="22"/>
      <c r="AH14" s="19"/>
      <c r="AI14" s="19"/>
      <c r="AJ14" s="19"/>
      <c r="AK14" s="19"/>
      <c r="AL14" s="26"/>
      <c r="AM14" s="26"/>
      <c r="AN14" s="27"/>
      <c r="AO14" s="26"/>
      <c r="AP14" s="26"/>
      <c r="AQ14" s="19"/>
      <c r="AR14" s="19"/>
      <c r="AS14" s="22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56" t="s">
        <v>34</v>
      </c>
      <c r="C15" s="57"/>
      <c r="D15" s="58"/>
      <c r="E15" s="11" t="s">
        <v>2</v>
      </c>
      <c r="F15" s="14" t="s">
        <v>6</v>
      </c>
      <c r="G15" s="11" t="s">
        <v>4</v>
      </c>
      <c r="H15" s="14" t="s">
        <v>5</v>
      </c>
      <c r="I15" s="14" t="s">
        <v>8</v>
      </c>
      <c r="J15" s="14" t="s">
        <v>9</v>
      </c>
      <c r="K15" s="19"/>
      <c r="L15" s="14" t="s">
        <v>10</v>
      </c>
      <c r="M15" s="14" t="s">
        <v>11</v>
      </c>
      <c r="N15" s="14" t="s">
        <v>35</v>
      </c>
      <c r="O15" s="14" t="s">
        <v>36</v>
      </c>
      <c r="Q15" s="27"/>
      <c r="R15" s="27" t="s">
        <v>12</v>
      </c>
      <c r="S15" s="27"/>
      <c r="T15" s="26" t="s">
        <v>39</v>
      </c>
      <c r="U15" s="19"/>
      <c r="V15" s="22"/>
      <c r="W15" s="22"/>
      <c r="X15" s="59"/>
      <c r="Y15" s="59"/>
      <c r="Z15" s="59"/>
      <c r="AA15" s="59"/>
      <c r="AB15" s="59"/>
      <c r="AC15" s="27"/>
      <c r="AD15" s="27"/>
      <c r="AE15" s="27"/>
      <c r="AF15" s="26"/>
      <c r="AG15" s="26"/>
      <c r="AH15" s="26"/>
      <c r="AI15" s="26"/>
      <c r="AJ15" s="26"/>
      <c r="AK15" s="26"/>
      <c r="AM15" s="22"/>
      <c r="AN15" s="59"/>
      <c r="AO15" s="59"/>
      <c r="AP15" s="59"/>
      <c r="AQ15" s="59"/>
      <c r="AR15" s="59"/>
      <c r="AS15" s="59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8" t="s">
        <v>37</v>
      </c>
      <c r="C16" s="8"/>
      <c r="D16" s="29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1">
        <v>0</v>
      </c>
      <c r="K16" s="26">
        <v>0</v>
      </c>
      <c r="L16" s="62">
        <v>0</v>
      </c>
      <c r="M16" s="62">
        <v>0</v>
      </c>
      <c r="N16" s="62">
        <v>0</v>
      </c>
      <c r="O16" s="62">
        <v>0</v>
      </c>
      <c r="Q16" s="27"/>
      <c r="R16" s="27"/>
      <c r="S16" s="27"/>
      <c r="T16" s="26" t="s">
        <v>14</v>
      </c>
      <c r="U16" s="26"/>
      <c r="V16" s="26"/>
      <c r="W16" s="26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6"/>
      <c r="AL16" s="26"/>
      <c r="AM16" s="26"/>
      <c r="AN16" s="27"/>
      <c r="AO16" s="27"/>
      <c r="AP16" s="27"/>
      <c r="AQ16" s="27"/>
      <c r="AR16" s="27"/>
      <c r="AS16" s="27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63" t="s">
        <v>15</v>
      </c>
      <c r="C17" s="64"/>
      <c r="D17" s="65"/>
      <c r="E17" s="60">
        <f>PRODUCT(E13+Q13)</f>
        <v>43</v>
      </c>
      <c r="F17" s="60">
        <f>PRODUCT(F13+R13)</f>
        <v>2</v>
      </c>
      <c r="G17" s="60">
        <f>PRODUCT(G13+S13)</f>
        <v>2</v>
      </c>
      <c r="H17" s="60">
        <f>PRODUCT(H13+T13)</f>
        <v>13</v>
      </c>
      <c r="I17" s="60">
        <f>PRODUCT(I13+U13)</f>
        <v>76</v>
      </c>
      <c r="J17" s="61">
        <f>PRODUCT(I17/K17)</f>
        <v>0.38190954773869346</v>
      </c>
      <c r="K17" s="26">
        <f>PRODUCT(K13+W13)</f>
        <v>199</v>
      </c>
      <c r="L17" s="62">
        <f>PRODUCT((F17+G17)/E17)</f>
        <v>9.3023255813953487E-2</v>
      </c>
      <c r="M17" s="62">
        <f>PRODUCT(H17/E17)</f>
        <v>0.30232558139534882</v>
      </c>
      <c r="N17" s="62">
        <f>PRODUCT((F17+G17+H17)/E17)</f>
        <v>0.39534883720930231</v>
      </c>
      <c r="O17" s="62">
        <f>PRODUCT(I17/E17)</f>
        <v>1.7674418604651163</v>
      </c>
      <c r="Q17" s="27"/>
      <c r="R17" s="27"/>
      <c r="S17" s="27"/>
      <c r="T17" s="26" t="s">
        <v>25</v>
      </c>
      <c r="U17" s="26"/>
      <c r="V17" s="26"/>
      <c r="W17" s="26"/>
      <c r="X17" s="26"/>
      <c r="Y17" s="26"/>
      <c r="Z17" s="26"/>
      <c r="AA17" s="26"/>
      <c r="AB17" s="26"/>
      <c r="AC17" s="27"/>
      <c r="AD17" s="27"/>
      <c r="AE17" s="27"/>
      <c r="AF17" s="27"/>
      <c r="AG17" s="27"/>
      <c r="AH17" s="27"/>
      <c r="AI17" s="27"/>
      <c r="AJ17" s="27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21" t="s">
        <v>30</v>
      </c>
      <c r="C18" s="20"/>
      <c r="D18" s="31"/>
      <c r="E18" s="60">
        <f>PRODUCT(AA13+AM13)</f>
        <v>87</v>
      </c>
      <c r="F18" s="60">
        <f>PRODUCT(AB13+AN13)</f>
        <v>10</v>
      </c>
      <c r="G18" s="60">
        <f>PRODUCT(AC13+AO13)</f>
        <v>27</v>
      </c>
      <c r="H18" s="60">
        <f>PRODUCT(AD13+AP13)</f>
        <v>111</v>
      </c>
      <c r="I18" s="60">
        <f>PRODUCT(AE13+AQ13)</f>
        <v>318</v>
      </c>
      <c r="J18" s="61">
        <f>PRODUCT(I18/K18)</f>
        <v>0.57091561938958713</v>
      </c>
      <c r="K18" s="19">
        <f>PRODUCT(AG13+AS13)</f>
        <v>557</v>
      </c>
      <c r="L18" s="62">
        <f>PRODUCT((F18+G18)/E18)</f>
        <v>0.42528735632183906</v>
      </c>
      <c r="M18" s="62">
        <f>PRODUCT(H18/E18)</f>
        <v>1.2758620689655173</v>
      </c>
      <c r="N18" s="62">
        <f>PRODUCT((F18+G18+H18)/E18)</f>
        <v>1.7011494252873562</v>
      </c>
      <c r="O18" s="62">
        <f>PRODUCT(I18/E18)</f>
        <v>3.6551724137931036</v>
      </c>
      <c r="Q18" s="27"/>
      <c r="R18" s="27"/>
      <c r="S18" s="26"/>
      <c r="T18" s="26" t="s">
        <v>13</v>
      </c>
      <c r="U18" s="19"/>
      <c r="V18" s="19"/>
      <c r="W18" s="26"/>
      <c r="X18" s="26"/>
      <c r="Y18" s="26"/>
      <c r="Z18" s="26"/>
      <c r="AA18" s="26"/>
      <c r="AB18" s="26"/>
      <c r="AC18" s="27"/>
      <c r="AD18" s="27"/>
      <c r="AE18" s="27"/>
      <c r="AF18" s="27"/>
      <c r="AG18" s="27"/>
      <c r="AH18" s="27"/>
      <c r="AI18" s="27"/>
      <c r="AJ18" s="27"/>
      <c r="AK18" s="26"/>
      <c r="AL18" s="19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66" t="s">
        <v>33</v>
      </c>
      <c r="C19" s="67"/>
      <c r="D19" s="68"/>
      <c r="E19" s="60">
        <f>SUM(E16:E18)</f>
        <v>130</v>
      </c>
      <c r="F19" s="60">
        <f t="shared" ref="F19:I19" si="0">SUM(F16:F18)</f>
        <v>12</v>
      </c>
      <c r="G19" s="60">
        <f t="shared" si="0"/>
        <v>29</v>
      </c>
      <c r="H19" s="60">
        <f t="shared" si="0"/>
        <v>124</v>
      </c>
      <c r="I19" s="60">
        <f t="shared" si="0"/>
        <v>394</v>
      </c>
      <c r="J19" s="61">
        <f>PRODUCT(I19/K19)</f>
        <v>0.52116402116402116</v>
      </c>
      <c r="K19" s="26">
        <f>SUM(K16:K18)</f>
        <v>756</v>
      </c>
      <c r="L19" s="62">
        <f>PRODUCT((F19+G19)/E19)</f>
        <v>0.31538461538461537</v>
      </c>
      <c r="M19" s="62">
        <f>PRODUCT(H19/E19)</f>
        <v>0.9538461538461539</v>
      </c>
      <c r="N19" s="62">
        <f>PRODUCT((F19+G19+H19)/E19)</f>
        <v>1.2692307692307692</v>
      </c>
      <c r="O19" s="62">
        <f>PRODUCT(I19/E19)</f>
        <v>3.0307692307692307</v>
      </c>
      <c r="Q19" s="19"/>
      <c r="R19" s="19"/>
      <c r="S19" s="19"/>
      <c r="T19" s="19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7"/>
      <c r="AF19" s="27"/>
      <c r="AG19" s="27"/>
      <c r="AH19" s="27"/>
      <c r="AI19" s="27"/>
      <c r="AJ19" s="27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19"/>
      <c r="F20" s="19"/>
      <c r="G20" s="19"/>
      <c r="H20" s="19"/>
      <c r="I20" s="19"/>
      <c r="J20" s="26"/>
      <c r="K20" s="26"/>
      <c r="L20" s="19"/>
      <c r="M20" s="19"/>
      <c r="N20" s="19"/>
      <c r="O20" s="19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7"/>
      <c r="AJ20" s="27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7"/>
      <c r="AJ21" s="27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7"/>
      <c r="AJ22" s="27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7"/>
      <c r="AJ23" s="27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7"/>
      <c r="AJ24" s="27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7"/>
      <c r="AJ25" s="27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7"/>
      <c r="AJ26" s="27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7"/>
      <c r="AJ27" s="27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7"/>
      <c r="AJ28" s="27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7"/>
      <c r="AJ29" s="27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7"/>
      <c r="AJ30" s="27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7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7"/>
      <c r="AJ32" s="27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7"/>
      <c r="AJ33" s="27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7"/>
      <c r="AJ34" s="27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7"/>
      <c r="AJ35" s="27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7"/>
      <c r="AJ36" s="27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7"/>
      <c r="AJ37" s="27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7"/>
      <c r="AJ38" s="27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7"/>
      <c r="AJ39" s="27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7"/>
      <c r="AJ40" s="27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7"/>
      <c r="AJ41" s="27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7"/>
      <c r="AJ42" s="27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7"/>
      <c r="AJ43" s="27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7"/>
      <c r="AJ44" s="27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7"/>
      <c r="AJ45" s="27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7"/>
      <c r="AJ46" s="27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7"/>
      <c r="AJ47" s="27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7"/>
      <c r="AJ48" s="27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7"/>
      <c r="AJ49" s="27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7"/>
      <c r="AJ50" s="27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7"/>
      <c r="AJ51" s="27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7"/>
      <c r="AJ52" s="27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7"/>
      <c r="AJ53" s="27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7"/>
      <c r="AJ54" s="27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7"/>
      <c r="AJ55" s="27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7"/>
      <c r="AJ56" s="27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7"/>
      <c r="AJ57" s="27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7"/>
      <c r="AJ58" s="27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7"/>
      <c r="AJ59" s="27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7"/>
      <c r="AJ60" s="27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7"/>
      <c r="AJ61" s="27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7"/>
      <c r="AJ62" s="27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7"/>
      <c r="AJ63" s="27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7"/>
      <c r="AJ64" s="27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7"/>
      <c r="AJ65" s="27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7"/>
      <c r="AJ66" s="27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7"/>
      <c r="AJ67" s="27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7"/>
      <c r="AJ68" s="27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7"/>
      <c r="AJ69" s="27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7"/>
      <c r="AJ70" s="27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7"/>
      <c r="AJ71" s="27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7"/>
      <c r="AJ72" s="27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7"/>
      <c r="AJ73" s="27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7"/>
      <c r="AJ74" s="27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7"/>
      <c r="AJ75" s="27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7"/>
      <c r="AJ76" s="27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7"/>
      <c r="AJ77" s="27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7"/>
      <c r="AJ78" s="27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7"/>
      <c r="AJ79" s="27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7"/>
      <c r="AJ80" s="27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7"/>
      <c r="AJ81" s="27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7"/>
      <c r="AJ82" s="27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7"/>
      <c r="AJ83" s="27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7"/>
      <c r="AJ84" s="27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7"/>
      <c r="AJ85" s="27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7"/>
      <c r="AJ86" s="27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7"/>
      <c r="AJ87" s="27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7"/>
      <c r="AJ88" s="27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7"/>
      <c r="AJ89" s="27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7"/>
      <c r="AJ90" s="27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7"/>
      <c r="AJ91" s="27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9"/>
      <c r="R92" s="19"/>
      <c r="S92" s="19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7"/>
      <c r="AJ92" s="27"/>
      <c r="AK92" s="26"/>
      <c r="AL92" s="19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9"/>
      <c r="R93" s="19"/>
      <c r="S93" s="19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7"/>
      <c r="AJ93" s="27"/>
      <c r="AK93" s="26"/>
      <c r="AL93" s="19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7"/>
      <c r="AJ94" s="27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7"/>
      <c r="AJ95" s="27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7"/>
      <c r="AJ96" s="27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7"/>
      <c r="AJ97" s="27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7"/>
      <c r="AJ98" s="27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7"/>
      <c r="AJ99" s="27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7"/>
      <c r="AJ100" s="27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7"/>
      <c r="AJ101" s="27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7"/>
      <c r="AJ102" s="27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7"/>
      <c r="AJ103" s="27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7"/>
      <c r="AJ104" s="27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7"/>
      <c r="AJ105" s="27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7"/>
      <c r="AJ106" s="27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7"/>
      <c r="AJ107" s="27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7"/>
      <c r="AJ108" s="27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7"/>
      <c r="AJ109" s="27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7"/>
      <c r="AJ110" s="27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7"/>
      <c r="AJ111" s="27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7"/>
      <c r="AJ112" s="27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7"/>
      <c r="AJ113" s="27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7"/>
      <c r="AJ114" s="27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7"/>
      <c r="AJ115" s="27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7"/>
      <c r="AJ116" s="27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7"/>
      <c r="AJ117" s="27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7"/>
      <c r="AJ118" s="27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7"/>
      <c r="AJ119" s="27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7"/>
      <c r="AJ120" s="27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7"/>
      <c r="AJ121" s="27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7"/>
      <c r="AJ122" s="27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7"/>
      <c r="AJ123" s="27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7"/>
      <c r="AJ124" s="27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7"/>
      <c r="AJ125" s="27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7"/>
      <c r="AJ126" s="27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7"/>
      <c r="AJ127" s="27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7"/>
      <c r="AJ128" s="27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7"/>
      <c r="AJ129" s="27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7"/>
      <c r="AJ130" s="27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7"/>
      <c r="AJ131" s="27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7"/>
      <c r="AJ132" s="27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7"/>
      <c r="AJ133" s="27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7"/>
      <c r="AJ134" s="27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7"/>
      <c r="AJ135" s="27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7"/>
      <c r="AJ136" s="27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7"/>
      <c r="AJ137" s="27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7"/>
      <c r="AJ138" s="27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7"/>
      <c r="AJ139" s="27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7"/>
      <c r="AJ140" s="27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7"/>
      <c r="AJ141" s="27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7"/>
      <c r="AJ142" s="27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7"/>
      <c r="AJ143" s="27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7"/>
      <c r="AJ144" s="27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7"/>
      <c r="AJ145" s="27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7"/>
      <c r="AJ146" s="27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7"/>
      <c r="AJ147" s="27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7"/>
      <c r="AJ148" s="27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7"/>
      <c r="AJ149" s="27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7"/>
      <c r="AJ150" s="27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7"/>
      <c r="AJ151" s="27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7"/>
      <c r="AJ152" s="27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7"/>
      <c r="AJ153" s="27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7"/>
      <c r="AJ154" s="27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7"/>
      <c r="AJ155" s="27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7"/>
      <c r="AJ156" s="27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7"/>
      <c r="AJ157" s="27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7"/>
      <c r="AJ158" s="27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7"/>
      <c r="AJ159" s="27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7"/>
      <c r="AJ160" s="27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7"/>
      <c r="AJ161" s="27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7"/>
      <c r="AJ162" s="27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7"/>
      <c r="AJ163" s="27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7"/>
      <c r="AJ164" s="27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7"/>
      <c r="AJ165" s="27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7"/>
      <c r="AJ166" s="27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7"/>
      <c r="AJ167" s="27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7"/>
      <c r="AJ168" s="27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7"/>
      <c r="AJ169" s="27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7"/>
      <c r="AJ170" s="27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7"/>
      <c r="AJ171" s="27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7"/>
      <c r="AJ172" s="27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7"/>
      <c r="AJ173" s="27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7"/>
      <c r="AJ174" s="27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7"/>
      <c r="AJ175" s="27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7"/>
      <c r="AJ176" s="27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2:57" ht="14.25" x14ac:dyDescent="0.2">
      <c r="L177"/>
      <c r="M177"/>
      <c r="N177"/>
      <c r="O177"/>
      <c r="P177"/>
      <c r="Q177" s="19"/>
      <c r="R177" s="19"/>
      <c r="S177" s="19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7"/>
      <c r="AJ177" s="27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2:57" ht="14.25" x14ac:dyDescent="0.2">
      <c r="L178"/>
      <c r="M178"/>
      <c r="N178"/>
      <c r="O178"/>
      <c r="P178"/>
      <c r="Q178" s="19"/>
      <c r="R178" s="19"/>
      <c r="S178" s="19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7"/>
      <c r="AJ178" s="27"/>
      <c r="AK178" s="26"/>
      <c r="AL178" s="19"/>
    </row>
    <row r="179" spans="12:57" ht="14.25" x14ac:dyDescent="0.2">
      <c r="L179"/>
      <c r="M179"/>
      <c r="N179"/>
      <c r="O179"/>
      <c r="P179"/>
      <c r="Q179" s="19"/>
      <c r="R179" s="19"/>
      <c r="S179" s="19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7"/>
      <c r="AJ179" s="27"/>
      <c r="AK179" s="26"/>
      <c r="AL179" s="19"/>
    </row>
    <row r="180" spans="12:57" ht="14.25" x14ac:dyDescent="0.2">
      <c r="L180"/>
      <c r="M180"/>
      <c r="N180"/>
      <c r="O180"/>
      <c r="P180"/>
      <c r="Q180" s="19"/>
      <c r="R180" s="19"/>
      <c r="S180" s="19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7"/>
      <c r="AJ180" s="27"/>
      <c r="AK180" s="26"/>
      <c r="AL180" s="19"/>
    </row>
    <row r="181" spans="12:57" ht="14.25" x14ac:dyDescent="0.2">
      <c r="L181" s="19"/>
      <c r="M181" s="19"/>
      <c r="N181" s="19"/>
      <c r="O181" s="19"/>
      <c r="P181" s="19"/>
      <c r="R181" s="19"/>
      <c r="S181" s="19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7"/>
      <c r="AJ181" s="27"/>
      <c r="AK181" s="26"/>
      <c r="AL181" s="19"/>
    </row>
    <row r="182" spans="12:57" ht="14.25" x14ac:dyDescent="0.2">
      <c r="L182" s="19"/>
      <c r="M182" s="19"/>
      <c r="N182" s="19"/>
      <c r="O182" s="19"/>
      <c r="P182" s="19"/>
      <c r="R182" s="19"/>
      <c r="S182" s="19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7"/>
      <c r="AJ182" s="27"/>
      <c r="AK182" s="26"/>
      <c r="AL182" s="19"/>
    </row>
    <row r="183" spans="12:57" ht="14.25" x14ac:dyDescent="0.2">
      <c r="L183" s="19"/>
      <c r="M183" s="19"/>
      <c r="N183" s="19"/>
      <c r="O183" s="19"/>
      <c r="P183" s="19"/>
      <c r="R183" s="19"/>
      <c r="S183" s="19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7"/>
      <c r="AJ183" s="27"/>
      <c r="AK183" s="26"/>
      <c r="AL183" s="19"/>
    </row>
    <row r="184" spans="12:57" ht="14.25" x14ac:dyDescent="0.2">
      <c r="L184" s="19"/>
      <c r="M184" s="19"/>
      <c r="N184" s="19"/>
      <c r="O184" s="19"/>
      <c r="P184" s="19"/>
      <c r="R184" s="19"/>
      <c r="S184" s="19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7"/>
      <c r="AJ184" s="27"/>
      <c r="AK184" s="19"/>
      <c r="AL184" s="19"/>
    </row>
    <row r="185" spans="12:57" x14ac:dyDescent="0.25">
      <c r="R185" s="22"/>
      <c r="S185" s="22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7"/>
      <c r="AJ185" s="27"/>
    </row>
    <row r="186" spans="12:57" x14ac:dyDescent="0.25">
      <c r="R186" s="22"/>
      <c r="S186" s="22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7"/>
      <c r="AJ186" s="27"/>
    </row>
    <row r="187" spans="12:57" x14ac:dyDescent="0.25">
      <c r="R187" s="22"/>
      <c r="S187" s="22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7"/>
      <c r="AJ187" s="27"/>
    </row>
    <row r="188" spans="12:57" x14ac:dyDescent="0.25">
      <c r="L188"/>
      <c r="M188"/>
      <c r="N188"/>
      <c r="O188"/>
      <c r="P188"/>
      <c r="R188" s="22"/>
      <c r="S188" s="22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7"/>
      <c r="AJ188" s="27"/>
      <c r="AK188"/>
      <c r="AL188"/>
    </row>
    <row r="189" spans="12:57" x14ac:dyDescent="0.25">
      <c r="L189"/>
      <c r="M189"/>
      <c r="N189"/>
      <c r="O189"/>
      <c r="P189"/>
      <c r="R189" s="22"/>
      <c r="S189" s="22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7"/>
      <c r="AJ189" s="27"/>
      <c r="AK189"/>
      <c r="AL189"/>
    </row>
    <row r="190" spans="12:57" x14ac:dyDescent="0.25">
      <c r="L190"/>
      <c r="M190"/>
      <c r="N190"/>
      <c r="O190"/>
      <c r="P190"/>
      <c r="R190" s="22"/>
      <c r="S190" s="22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7"/>
      <c r="AJ190" s="27"/>
      <c r="AK190"/>
      <c r="AL190"/>
    </row>
    <row r="191" spans="12:57" x14ac:dyDescent="0.25">
      <c r="L191"/>
      <c r="M191"/>
      <c r="N191"/>
      <c r="O191"/>
      <c r="P191"/>
      <c r="R191" s="22"/>
      <c r="S191" s="22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7"/>
      <c r="AJ191" s="27"/>
      <c r="AK191"/>
      <c r="AL191"/>
    </row>
    <row r="192" spans="12:57" x14ac:dyDescent="0.25">
      <c r="L192"/>
      <c r="M192"/>
      <c r="N192"/>
      <c r="O192"/>
      <c r="P192"/>
      <c r="R192" s="22"/>
      <c r="S192" s="22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7"/>
      <c r="AJ212" s="27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7"/>
      <c r="AJ213" s="27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7"/>
      <c r="AJ214" s="27"/>
      <c r="AK214"/>
      <c r="AL214"/>
    </row>
    <row r="215" spans="12:38" ht="14.25" x14ac:dyDescent="0.2">
      <c r="L215"/>
      <c r="M215"/>
      <c r="N215"/>
      <c r="O215"/>
      <c r="P21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7"/>
      <c r="AJ215" s="27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7"/>
      <c r="AJ216" s="2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2018-10-27T11:21:40Z</dcterms:modified>
</cp:coreProperties>
</file>