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3" i="2" l="1"/>
  <c r="AS23" i="2"/>
  <c r="AQ23" i="2"/>
  <c r="AP23" i="2"/>
  <c r="AO23" i="2"/>
  <c r="AN23" i="2"/>
  <c r="AM23" i="2"/>
  <c r="AG23" i="2"/>
  <c r="AE23" i="2"/>
  <c r="I28" i="2" s="1"/>
  <c r="AD23" i="2"/>
  <c r="AC23" i="2"/>
  <c r="G28" i="2" s="1"/>
  <c r="AB23" i="2"/>
  <c r="AA23" i="2"/>
  <c r="E28" i="2" s="1"/>
  <c r="W23" i="2"/>
  <c r="V23" i="2" s="1"/>
  <c r="U23" i="2"/>
  <c r="T23" i="2"/>
  <c r="S23" i="2"/>
  <c r="R23" i="2"/>
  <c r="Q23" i="2"/>
  <c r="K23" i="2"/>
  <c r="K27" i="2" s="1"/>
  <c r="K29" i="2" s="1"/>
  <c r="I23" i="2"/>
  <c r="I27" i="2" s="1"/>
  <c r="I29" i="2" s="1"/>
  <c r="H23" i="2"/>
  <c r="H27" i="2" s="1"/>
  <c r="M27" i="2" s="1"/>
  <c r="G23" i="2"/>
  <c r="G27" i="2" s="1"/>
  <c r="G29" i="2" s="1"/>
  <c r="F23" i="2"/>
  <c r="F27" i="2" s="1"/>
  <c r="E23" i="2"/>
  <c r="E27" i="2" s="1"/>
  <c r="E29" i="2" s="1"/>
  <c r="L27" i="2" l="1"/>
  <c r="N27" i="2"/>
  <c r="J27" i="2"/>
  <c r="O27" i="2"/>
  <c r="AR23" i="2"/>
  <c r="K28" i="2"/>
  <c r="F28" i="2"/>
  <c r="L28" i="2" s="1"/>
  <c r="H28" i="2"/>
  <c r="J29" i="2"/>
  <c r="O29" i="2"/>
  <c r="O28" i="2"/>
  <c r="J28" i="2"/>
  <c r="N28" i="2"/>
  <c r="M28" i="2"/>
  <c r="H29" i="2"/>
  <c r="M29" i="2" s="1"/>
  <c r="AF23" i="2"/>
  <c r="F29" i="2" l="1"/>
  <c r="L29" i="2" l="1"/>
  <c r="N29" i="2"/>
</calcChain>
</file>

<file path=xl/sharedStrings.xml><?xml version="1.0" encoding="utf-8"?>
<sst xmlns="http://schemas.openxmlformats.org/spreadsheetml/2006/main" count="119" uniqueCount="54">
  <si>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</si>
  <si>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</si>
  <si>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</si>
  <si>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</si>
  <si>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</si>
  <si>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</si>
  <si>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</si>
  <si>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</si>
  <si>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</si>
  <si>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</si>
  <si>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</si>
  <si>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</si>
  <si>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</si>
  <si>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YPJ = Ylihärmän Pesis-Junkkarit  (1996)</t>
  </si>
  <si>
    <t>YKKÖSPESIS</t>
  </si>
  <si>
    <t>KaKa = Kauhajoen Karhu  (1910)</t>
  </si>
  <si>
    <t>VM = Vaasan Maila  (1933)</t>
  </si>
  <si>
    <t>YK = Ylivieskan Kuula  (1909)</t>
  </si>
  <si>
    <t>VäVi = Vähänkyrön Viesti  (1938)</t>
  </si>
  <si>
    <t>LePe = Lestijoen Pesis  (2009)</t>
  </si>
  <si>
    <t>15.</t>
  </si>
  <si>
    <t>YK</t>
  </si>
  <si>
    <t>1.</t>
  </si>
  <si>
    <t>VäVi</t>
  </si>
  <si>
    <t>8.</t>
  </si>
  <si>
    <t>9.</t>
  </si>
  <si>
    <t>13.</t>
  </si>
  <si>
    <t>VM</t>
  </si>
  <si>
    <t>11.</t>
  </si>
  <si>
    <t>KaKa</t>
  </si>
  <si>
    <t>10.</t>
  </si>
  <si>
    <t>Matti Kukkola</t>
  </si>
  <si>
    <t>4.</t>
  </si>
  <si>
    <t>2.</t>
  </si>
  <si>
    <t>3.</t>
  </si>
  <si>
    <t>LePe</t>
  </si>
  <si>
    <t>YPJ</t>
  </si>
  <si>
    <t>18.6.1981   Nivala</t>
  </si>
  <si>
    <t>5.</t>
  </si>
  <si>
    <t>YKV</t>
  </si>
  <si>
    <t>YKV = Ylistaron Kilpa-Veljet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</si>
  <si>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</si>
  <si>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</si>
  <si>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</si>
  <si>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</si>
  <si>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</si>
  <si>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</si>
  <si>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</si>
  <si>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</si>
  <si>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</si>
  <si>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</si>
  <si>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</si>
  <si>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7.</t>
  </si>
  <si>
    <t>NiPe = Nivala-Pesis  (1997),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</si>
</sst>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31</v>
      </c>
      <c r="C1" s="2"/>
      <c r="D1" s="3"/>
      <c r="E1" s="4" t="s">
        <v>37</v>
      </c>
      <c r="F1" s="40"/>
      <c r="G1" s="41"/>
      <c r="H1" s="41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40"/>
      <c r="AB1" s="40"/>
      <c r="AC1" s="41"/>
      <c r="AD1" s="41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14</v>
      </c>
      <c r="C2" s="33"/>
      <c r="D2" s="34"/>
      <c r="E2" s="8" t="s">
        <v>7</v>
      </c>
      <c r="F2" s="9"/>
      <c r="G2" s="9"/>
      <c r="H2" s="9"/>
      <c r="I2" s="15"/>
      <c r="J2" s="10"/>
      <c r="K2" s="38"/>
      <c r="L2" s="17" t="s">
        <v>41</v>
      </c>
      <c r="M2" s="9"/>
      <c r="N2" s="9"/>
      <c r="O2" s="16"/>
      <c r="P2" s="14"/>
      <c r="Q2" s="17" t="s">
        <v>42</v>
      </c>
      <c r="R2" s="9"/>
      <c r="S2" s="9"/>
      <c r="T2" s="9"/>
      <c r="U2" s="15"/>
      <c r="V2" s="16"/>
      <c r="W2" s="14"/>
      <c r="X2" s="42" t="s">
        <v>43</v>
      </c>
      <c r="Y2" s="37"/>
      <c r="Z2" s="43"/>
      <c r="AA2" s="8" t="s">
        <v>7</v>
      </c>
      <c r="AB2" s="9"/>
      <c r="AC2" s="9"/>
      <c r="AD2" s="9"/>
      <c r="AE2" s="15"/>
      <c r="AF2" s="10"/>
      <c r="AG2" s="38"/>
      <c r="AH2" s="17" t="s">
        <v>44</v>
      </c>
      <c r="AI2" s="9"/>
      <c r="AJ2" s="9"/>
      <c r="AK2" s="16"/>
      <c r="AL2" s="14"/>
      <c r="AM2" s="17" t="s">
        <v>42</v>
      </c>
      <c r="AN2" s="9"/>
      <c r="AO2" s="9"/>
      <c r="AP2" s="9"/>
      <c r="AQ2" s="15"/>
      <c r="AR2" s="16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45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45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2000</v>
      </c>
      <c r="C4" s="23" t="s">
        <v>24</v>
      </c>
      <c r="D4" s="39" t="s">
        <v>21</v>
      </c>
      <c r="E4" s="22">
        <v>26</v>
      </c>
      <c r="F4" s="22">
        <v>3</v>
      </c>
      <c r="G4" s="22">
        <v>2</v>
      </c>
      <c r="H4" s="35">
        <v>9</v>
      </c>
      <c r="I4" s="22">
        <v>42</v>
      </c>
      <c r="J4" s="45">
        <v>0.35897435897435898</v>
      </c>
      <c r="K4" s="21">
        <v>117</v>
      </c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/>
      <c r="Y4" s="23"/>
      <c r="Z4" s="39"/>
      <c r="AA4" s="22"/>
      <c r="AB4" s="22"/>
      <c r="AC4" s="22"/>
      <c r="AD4" s="35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2001</v>
      </c>
      <c r="C5" s="23" t="s">
        <v>25</v>
      </c>
      <c r="D5" s="39" t="s">
        <v>21</v>
      </c>
      <c r="E5" s="22">
        <v>20</v>
      </c>
      <c r="F5" s="22">
        <v>0</v>
      </c>
      <c r="G5" s="22">
        <v>1</v>
      </c>
      <c r="H5" s="35">
        <v>7</v>
      </c>
      <c r="I5" s="22">
        <v>20</v>
      </c>
      <c r="J5" s="45">
        <v>0.25316455696202533</v>
      </c>
      <c r="K5" s="21">
        <v>79</v>
      </c>
      <c r="L5" s="46"/>
      <c r="M5" s="13"/>
      <c r="N5" s="13"/>
      <c r="O5" s="13"/>
      <c r="P5" s="18"/>
      <c r="Q5" s="22"/>
      <c r="R5" s="22"/>
      <c r="S5" s="35"/>
      <c r="T5" s="22"/>
      <c r="U5" s="22"/>
      <c r="V5" s="47"/>
      <c r="W5" s="21"/>
      <c r="X5" s="22"/>
      <c r="Y5" s="23"/>
      <c r="Z5" s="39"/>
      <c r="AA5" s="22"/>
      <c r="AB5" s="22"/>
      <c r="AC5" s="22"/>
      <c r="AD5" s="35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2002</v>
      </c>
      <c r="C6" s="23" t="s">
        <v>20</v>
      </c>
      <c r="D6" s="39" t="s">
        <v>21</v>
      </c>
      <c r="E6" s="22">
        <v>22</v>
      </c>
      <c r="F6" s="22">
        <v>0</v>
      </c>
      <c r="G6" s="22">
        <v>2</v>
      </c>
      <c r="H6" s="35">
        <v>5</v>
      </c>
      <c r="I6" s="22">
        <v>45</v>
      </c>
      <c r="J6" s="45">
        <v>0.36585365853658536</v>
      </c>
      <c r="K6" s="21">
        <v>123</v>
      </c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/>
      <c r="Y6" s="23"/>
      <c r="Z6" s="39"/>
      <c r="AA6" s="22"/>
      <c r="AB6" s="22"/>
      <c r="AC6" s="22"/>
      <c r="AD6" s="35"/>
      <c r="AE6" s="22"/>
      <c r="AF6" s="45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39"/>
      <c r="E7" s="22"/>
      <c r="F7" s="22"/>
      <c r="G7" s="22"/>
      <c r="H7" s="35"/>
      <c r="I7" s="22"/>
      <c r="J7" s="45"/>
      <c r="K7" s="21"/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>
        <v>2003</v>
      </c>
      <c r="Y7" s="22" t="s">
        <v>32</v>
      </c>
      <c r="Z7" s="39" t="s">
        <v>23</v>
      </c>
      <c r="AA7" s="22">
        <v>16</v>
      </c>
      <c r="AB7" s="22">
        <v>0</v>
      </c>
      <c r="AC7" s="22">
        <v>0</v>
      </c>
      <c r="AD7" s="22">
        <v>13</v>
      </c>
      <c r="AE7" s="22">
        <v>43</v>
      </c>
      <c r="AF7" s="29">
        <v>0.53080000000000005</v>
      </c>
      <c r="AG7" s="69">
        <v>81</v>
      </c>
      <c r="AH7" s="13"/>
      <c r="AI7" s="13"/>
      <c r="AJ7" s="13"/>
      <c r="AK7" s="13"/>
      <c r="AL7" s="18"/>
      <c r="AM7" s="22">
        <v>2</v>
      </c>
      <c r="AN7" s="22">
        <v>0</v>
      </c>
      <c r="AO7" s="22">
        <v>0</v>
      </c>
      <c r="AP7" s="22">
        <v>1</v>
      </c>
      <c r="AQ7" s="22">
        <v>7</v>
      </c>
      <c r="AR7" s="48">
        <v>0.5</v>
      </c>
      <c r="AS7" s="1">
        <v>14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2004</v>
      </c>
      <c r="C8" s="23" t="s">
        <v>26</v>
      </c>
      <c r="D8" s="39" t="s">
        <v>27</v>
      </c>
      <c r="E8" s="22">
        <v>10</v>
      </c>
      <c r="F8" s="22">
        <v>1</v>
      </c>
      <c r="G8" s="22">
        <v>2</v>
      </c>
      <c r="H8" s="35">
        <v>5</v>
      </c>
      <c r="I8" s="22">
        <v>26</v>
      </c>
      <c r="J8" s="45">
        <v>0.49056603773584906</v>
      </c>
      <c r="K8" s="21">
        <v>53</v>
      </c>
      <c r="L8" s="46"/>
      <c r="M8" s="13"/>
      <c r="N8" s="13"/>
      <c r="O8" s="13"/>
      <c r="P8" s="18"/>
      <c r="Q8" s="22">
        <v>2</v>
      </c>
      <c r="R8" s="22">
        <v>0</v>
      </c>
      <c r="S8" s="35">
        <v>0</v>
      </c>
      <c r="T8" s="22">
        <v>0</v>
      </c>
      <c r="U8" s="22">
        <v>4</v>
      </c>
      <c r="V8" s="47">
        <v>0.4</v>
      </c>
      <c r="W8" s="21">
        <v>10</v>
      </c>
      <c r="X8" s="22">
        <v>2004</v>
      </c>
      <c r="Y8" s="22" t="s">
        <v>38</v>
      </c>
      <c r="Z8" s="39" t="s">
        <v>23</v>
      </c>
      <c r="AA8" s="22">
        <v>8</v>
      </c>
      <c r="AB8" s="22">
        <v>0</v>
      </c>
      <c r="AC8" s="22">
        <v>2</v>
      </c>
      <c r="AD8" s="22">
        <v>7</v>
      </c>
      <c r="AE8" s="22">
        <v>28</v>
      </c>
      <c r="AF8" s="29">
        <v>0.54900000000000004</v>
      </c>
      <c r="AG8" s="69">
        <v>51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2005</v>
      </c>
      <c r="C9" s="22"/>
      <c r="D9" s="39" t="s">
        <v>23</v>
      </c>
      <c r="E9" s="22"/>
      <c r="F9" s="22"/>
      <c r="G9" s="22"/>
      <c r="H9" s="35"/>
      <c r="I9" s="22"/>
      <c r="J9" s="45"/>
      <c r="K9" s="21"/>
      <c r="L9" s="46"/>
      <c r="M9" s="13"/>
      <c r="N9" s="13"/>
      <c r="O9" s="13"/>
      <c r="P9" s="18"/>
      <c r="Q9" s="22">
        <v>2</v>
      </c>
      <c r="R9" s="22">
        <v>0</v>
      </c>
      <c r="S9" s="35">
        <v>0</v>
      </c>
      <c r="T9" s="22">
        <v>0</v>
      </c>
      <c r="U9" s="22">
        <v>6</v>
      </c>
      <c r="V9" s="47">
        <v>0.6</v>
      </c>
      <c r="W9" s="21">
        <v>10</v>
      </c>
      <c r="X9" s="22">
        <v>2005</v>
      </c>
      <c r="Y9" s="22" t="s">
        <v>22</v>
      </c>
      <c r="Z9" s="39" t="s">
        <v>23</v>
      </c>
      <c r="AA9" s="22">
        <v>18</v>
      </c>
      <c r="AB9" s="22">
        <v>0</v>
      </c>
      <c r="AC9" s="22">
        <v>8</v>
      </c>
      <c r="AD9" s="22">
        <v>30</v>
      </c>
      <c r="AE9" s="22">
        <v>71</v>
      </c>
      <c r="AF9" s="29">
        <v>0.65739999999999998</v>
      </c>
      <c r="AG9" s="69">
        <v>108</v>
      </c>
      <c r="AH9" s="13"/>
      <c r="AI9" s="13" t="s">
        <v>24</v>
      </c>
      <c r="AJ9" s="13"/>
      <c r="AK9" s="13"/>
      <c r="AL9" s="18"/>
      <c r="AM9" s="22">
        <v>2</v>
      </c>
      <c r="AN9" s="22">
        <v>0</v>
      </c>
      <c r="AO9" s="22">
        <v>0</v>
      </c>
      <c r="AP9" s="22">
        <v>2</v>
      </c>
      <c r="AQ9" s="22">
        <v>8</v>
      </c>
      <c r="AR9" s="48">
        <v>0.5333</v>
      </c>
      <c r="AS9" s="1">
        <v>15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2006</v>
      </c>
      <c r="C10" s="23" t="s">
        <v>28</v>
      </c>
      <c r="D10" s="39" t="s">
        <v>29</v>
      </c>
      <c r="E10" s="22">
        <v>18</v>
      </c>
      <c r="F10" s="22">
        <v>0</v>
      </c>
      <c r="G10" s="22">
        <v>2</v>
      </c>
      <c r="H10" s="35">
        <v>4</v>
      </c>
      <c r="I10" s="22">
        <v>22</v>
      </c>
      <c r="J10" s="45">
        <v>0.26200000000000001</v>
      </c>
      <c r="K10" s="21">
        <v>84</v>
      </c>
      <c r="L10" s="46"/>
      <c r="M10" s="13"/>
      <c r="N10" s="13"/>
      <c r="O10" s="13"/>
      <c r="P10" s="18"/>
      <c r="Q10" s="22">
        <v>2</v>
      </c>
      <c r="R10" s="22">
        <v>0</v>
      </c>
      <c r="S10" s="35">
        <v>1</v>
      </c>
      <c r="T10" s="22">
        <v>0</v>
      </c>
      <c r="U10" s="22">
        <v>5</v>
      </c>
      <c r="V10" s="47">
        <v>0.41699999999999998</v>
      </c>
      <c r="W10" s="21">
        <v>12</v>
      </c>
      <c r="X10" s="22"/>
      <c r="Y10" s="22"/>
      <c r="Z10" s="39"/>
      <c r="AA10" s="22"/>
      <c r="AB10" s="22"/>
      <c r="AC10" s="22"/>
      <c r="AD10" s="22"/>
      <c r="AE10" s="22"/>
      <c r="AF10" s="29"/>
      <c r="AG10" s="69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2007</v>
      </c>
      <c r="C11" s="23" t="s">
        <v>30</v>
      </c>
      <c r="D11" s="39" t="s">
        <v>29</v>
      </c>
      <c r="E11" s="22">
        <v>20</v>
      </c>
      <c r="F11" s="22">
        <v>0</v>
      </c>
      <c r="G11" s="22">
        <v>1</v>
      </c>
      <c r="H11" s="35">
        <v>3</v>
      </c>
      <c r="I11" s="22">
        <v>32</v>
      </c>
      <c r="J11" s="45">
        <v>0.33300000000000002</v>
      </c>
      <c r="K11" s="21">
        <v>96</v>
      </c>
      <c r="L11" s="46"/>
      <c r="M11" s="13"/>
      <c r="N11" s="13"/>
      <c r="O11" s="13"/>
      <c r="P11" s="18"/>
      <c r="Q11" s="22">
        <v>5</v>
      </c>
      <c r="R11" s="22">
        <v>0</v>
      </c>
      <c r="S11" s="35">
        <v>1</v>
      </c>
      <c r="T11" s="22">
        <v>1</v>
      </c>
      <c r="U11" s="22">
        <v>9</v>
      </c>
      <c r="V11" s="47">
        <v>0.5</v>
      </c>
      <c r="W11" s="21">
        <v>18</v>
      </c>
      <c r="X11" s="22"/>
      <c r="Y11" s="22"/>
      <c r="Z11" s="39"/>
      <c r="AA11" s="22"/>
      <c r="AB11" s="22"/>
      <c r="AC11" s="22"/>
      <c r="AD11" s="22"/>
      <c r="AE11" s="22"/>
      <c r="AF11" s="29"/>
      <c r="AG11" s="69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39"/>
      <c r="E12" s="22"/>
      <c r="F12" s="22"/>
      <c r="G12" s="22"/>
      <c r="H12" s="35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5"/>
      <c r="T12" s="22"/>
      <c r="U12" s="22"/>
      <c r="V12" s="47"/>
      <c r="W12" s="21"/>
      <c r="X12" s="22">
        <v>2008</v>
      </c>
      <c r="Y12" s="22" t="s">
        <v>22</v>
      </c>
      <c r="Z12" s="39" t="s">
        <v>23</v>
      </c>
      <c r="AA12" s="22">
        <v>14</v>
      </c>
      <c r="AB12" s="22">
        <v>0</v>
      </c>
      <c r="AC12" s="22">
        <v>6</v>
      </c>
      <c r="AD12" s="22">
        <v>18</v>
      </c>
      <c r="AE12" s="22">
        <v>69</v>
      </c>
      <c r="AF12" s="29">
        <v>0.66990000000000005</v>
      </c>
      <c r="AG12" s="69">
        <v>103</v>
      </c>
      <c r="AH12" s="13"/>
      <c r="AI12" s="13"/>
      <c r="AJ12" s="13"/>
      <c r="AK12" s="13"/>
      <c r="AL12" s="18"/>
      <c r="AM12" s="22">
        <v>6</v>
      </c>
      <c r="AN12" s="22">
        <v>0</v>
      </c>
      <c r="AO12" s="22">
        <v>0</v>
      </c>
      <c r="AP12" s="22">
        <v>6</v>
      </c>
      <c r="AQ12" s="22">
        <v>26</v>
      </c>
      <c r="AR12" s="48">
        <v>0.53059999999999996</v>
      </c>
      <c r="AS12" s="1">
        <v>49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39"/>
      <c r="E13" s="22"/>
      <c r="F13" s="22"/>
      <c r="G13" s="22"/>
      <c r="H13" s="35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5"/>
      <c r="T13" s="22"/>
      <c r="U13" s="22"/>
      <c r="V13" s="47"/>
      <c r="W13" s="21"/>
      <c r="X13" s="22">
        <v>2009</v>
      </c>
      <c r="Y13" s="22" t="s">
        <v>33</v>
      </c>
      <c r="Z13" s="39" t="s">
        <v>23</v>
      </c>
      <c r="AA13" s="22">
        <v>16</v>
      </c>
      <c r="AB13" s="22">
        <v>0</v>
      </c>
      <c r="AC13" s="22">
        <v>0</v>
      </c>
      <c r="AD13" s="22">
        <v>21</v>
      </c>
      <c r="AE13" s="22">
        <v>72</v>
      </c>
      <c r="AF13" s="29">
        <v>0.626</v>
      </c>
      <c r="AG13" s="69">
        <v>115</v>
      </c>
      <c r="AH13" s="13"/>
      <c r="AI13" s="13"/>
      <c r="AJ13" s="13"/>
      <c r="AK13" s="13"/>
      <c r="AL13" s="18"/>
      <c r="AM13" s="22">
        <v>4</v>
      </c>
      <c r="AN13" s="22">
        <v>0</v>
      </c>
      <c r="AO13" s="22">
        <v>0</v>
      </c>
      <c r="AP13" s="22">
        <v>10</v>
      </c>
      <c r="AQ13" s="22">
        <v>17</v>
      </c>
      <c r="AR13" s="48">
        <v>0.58620000000000005</v>
      </c>
      <c r="AS13" s="1">
        <v>29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39"/>
      <c r="E14" s="22"/>
      <c r="F14" s="22"/>
      <c r="G14" s="22"/>
      <c r="H14" s="35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5"/>
      <c r="T14" s="22"/>
      <c r="U14" s="22"/>
      <c r="V14" s="47"/>
      <c r="W14" s="21"/>
      <c r="X14" s="22">
        <v>2010</v>
      </c>
      <c r="Y14" s="22" t="s">
        <v>34</v>
      </c>
      <c r="Z14" s="39" t="s">
        <v>23</v>
      </c>
      <c r="AA14" s="22">
        <v>18</v>
      </c>
      <c r="AB14" s="22">
        <v>1</v>
      </c>
      <c r="AC14" s="22">
        <v>2</v>
      </c>
      <c r="AD14" s="22">
        <v>39</v>
      </c>
      <c r="AE14" s="22">
        <v>74</v>
      </c>
      <c r="AF14" s="29">
        <v>0.63790000000000002</v>
      </c>
      <c r="AG14" s="69">
        <v>116</v>
      </c>
      <c r="AH14" s="13"/>
      <c r="AI14" s="22" t="s">
        <v>33</v>
      </c>
      <c r="AJ14" s="13"/>
      <c r="AK14" s="13"/>
      <c r="AL14" s="18"/>
      <c r="AM14" s="22">
        <v>2</v>
      </c>
      <c r="AN14" s="22">
        <v>1</v>
      </c>
      <c r="AO14" s="22">
        <v>0</v>
      </c>
      <c r="AP14" s="22">
        <v>3</v>
      </c>
      <c r="AQ14" s="22">
        <v>14</v>
      </c>
      <c r="AR14" s="48">
        <v>0.73680000000000001</v>
      </c>
      <c r="AS14" s="1">
        <v>19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39"/>
      <c r="E15" s="22"/>
      <c r="F15" s="22"/>
      <c r="G15" s="22"/>
      <c r="H15" s="35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35"/>
      <c r="T15" s="22"/>
      <c r="U15" s="22"/>
      <c r="V15" s="47"/>
      <c r="W15" s="21"/>
      <c r="X15" s="22">
        <v>2011</v>
      </c>
      <c r="Y15" s="22" t="s">
        <v>34</v>
      </c>
      <c r="Z15" s="39" t="s">
        <v>23</v>
      </c>
      <c r="AA15" s="22">
        <v>18</v>
      </c>
      <c r="AB15" s="22">
        <v>0</v>
      </c>
      <c r="AC15" s="22">
        <v>5</v>
      </c>
      <c r="AD15" s="22">
        <v>23</v>
      </c>
      <c r="AE15" s="22">
        <v>62</v>
      </c>
      <c r="AF15" s="29">
        <v>0.66659999999999997</v>
      </c>
      <c r="AG15" s="69">
        <v>93</v>
      </c>
      <c r="AH15" s="13"/>
      <c r="AI15" s="13"/>
      <c r="AJ15" s="13"/>
      <c r="AK15" s="13"/>
      <c r="AL15" s="18"/>
      <c r="AM15" s="22">
        <v>2</v>
      </c>
      <c r="AN15" s="22">
        <v>0</v>
      </c>
      <c r="AO15" s="22">
        <v>1</v>
      </c>
      <c r="AP15" s="22">
        <v>2</v>
      </c>
      <c r="AQ15" s="22">
        <v>7</v>
      </c>
      <c r="AR15" s="48">
        <v>0.58330000000000004</v>
      </c>
      <c r="AS15" s="1">
        <v>12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23"/>
      <c r="D16" s="39"/>
      <c r="E16" s="22"/>
      <c r="F16" s="22"/>
      <c r="G16" s="22"/>
      <c r="H16" s="35"/>
      <c r="I16" s="22"/>
      <c r="J16" s="45"/>
      <c r="K16" s="21"/>
      <c r="L16" s="46"/>
      <c r="M16" s="13"/>
      <c r="N16" s="13"/>
      <c r="O16" s="13"/>
      <c r="P16" s="18"/>
      <c r="Q16" s="22"/>
      <c r="R16" s="22"/>
      <c r="S16" s="35"/>
      <c r="T16" s="22"/>
      <c r="U16" s="22"/>
      <c r="V16" s="47"/>
      <c r="W16" s="21"/>
      <c r="X16" s="22">
        <v>2012</v>
      </c>
      <c r="Y16" s="22" t="s">
        <v>33</v>
      </c>
      <c r="Z16" s="39" t="s">
        <v>36</v>
      </c>
      <c r="AA16" s="22">
        <v>4</v>
      </c>
      <c r="AB16" s="22">
        <v>0</v>
      </c>
      <c r="AC16" s="22">
        <v>0</v>
      </c>
      <c r="AD16" s="22">
        <v>16</v>
      </c>
      <c r="AE16" s="22">
        <v>14</v>
      </c>
      <c r="AF16" s="29">
        <v>0.66659999999999997</v>
      </c>
      <c r="AG16" s="69">
        <v>21</v>
      </c>
      <c r="AH16" s="13"/>
      <c r="AI16" s="13"/>
      <c r="AJ16" s="13"/>
      <c r="AK16" s="13"/>
      <c r="AL16" s="18"/>
      <c r="AM16" s="22">
        <v>5</v>
      </c>
      <c r="AN16" s="22">
        <v>0</v>
      </c>
      <c r="AO16" s="22">
        <v>0</v>
      </c>
      <c r="AP16" s="22">
        <v>7</v>
      </c>
      <c r="AQ16" s="22">
        <v>21</v>
      </c>
      <c r="AR16" s="48">
        <v>0.58330000000000004</v>
      </c>
      <c r="AS16" s="1">
        <v>36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23"/>
      <c r="D17" s="39"/>
      <c r="E17" s="22"/>
      <c r="F17" s="22"/>
      <c r="G17" s="22"/>
      <c r="H17" s="35"/>
      <c r="I17" s="22"/>
      <c r="J17" s="45"/>
      <c r="K17" s="21"/>
      <c r="L17" s="46"/>
      <c r="M17" s="13"/>
      <c r="N17" s="13"/>
      <c r="O17" s="13"/>
      <c r="P17" s="18"/>
      <c r="Q17" s="22"/>
      <c r="R17" s="22"/>
      <c r="S17" s="35"/>
      <c r="T17" s="22"/>
      <c r="U17" s="22"/>
      <c r="V17" s="47"/>
      <c r="W17" s="21"/>
      <c r="X17" s="22">
        <v>2012</v>
      </c>
      <c r="Y17" s="22" t="s">
        <v>32</v>
      </c>
      <c r="Z17" s="39" t="s">
        <v>35</v>
      </c>
      <c r="AA17" s="22">
        <v>13</v>
      </c>
      <c r="AB17" s="22">
        <v>0</v>
      </c>
      <c r="AC17" s="22">
        <v>3</v>
      </c>
      <c r="AD17" s="22">
        <v>28</v>
      </c>
      <c r="AE17" s="22">
        <v>72</v>
      </c>
      <c r="AF17" s="29">
        <v>0.69230000000000003</v>
      </c>
      <c r="AG17" s="69">
        <v>104</v>
      </c>
      <c r="AH17" s="13"/>
      <c r="AI17" s="13" t="s">
        <v>51</v>
      </c>
      <c r="AJ17" s="13"/>
      <c r="AK17" s="13"/>
      <c r="AL17" s="18"/>
      <c r="AM17" s="22"/>
      <c r="AN17" s="22"/>
      <c r="AO17" s="22"/>
      <c r="AP17" s="22"/>
      <c r="AQ17" s="22"/>
      <c r="AR17" s="48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23"/>
      <c r="D18" s="39"/>
      <c r="E18" s="22"/>
      <c r="F18" s="22"/>
      <c r="G18" s="22"/>
      <c r="H18" s="35"/>
      <c r="I18" s="22"/>
      <c r="J18" s="45"/>
      <c r="K18" s="21"/>
      <c r="L18" s="46"/>
      <c r="M18" s="13"/>
      <c r="N18" s="13"/>
      <c r="O18" s="13"/>
      <c r="P18" s="18"/>
      <c r="Q18" s="22"/>
      <c r="R18" s="22"/>
      <c r="S18" s="35"/>
      <c r="T18" s="22"/>
      <c r="U18" s="22"/>
      <c r="V18" s="47"/>
      <c r="W18" s="21"/>
      <c r="X18" s="22">
        <v>2013</v>
      </c>
      <c r="Y18" s="22" t="s">
        <v>34</v>
      </c>
      <c r="Z18" s="39" t="s">
        <v>23</v>
      </c>
      <c r="AA18" s="22">
        <v>18</v>
      </c>
      <c r="AB18" s="22">
        <v>0</v>
      </c>
      <c r="AC18" s="22">
        <v>9</v>
      </c>
      <c r="AD18" s="22">
        <v>22</v>
      </c>
      <c r="AE18" s="22">
        <v>75</v>
      </c>
      <c r="AF18" s="29">
        <v>0.61980000000000002</v>
      </c>
      <c r="AG18" s="69">
        <v>121</v>
      </c>
      <c r="AH18" s="13"/>
      <c r="AI18" s="13"/>
      <c r="AJ18" s="13"/>
      <c r="AK18" s="13"/>
      <c r="AL18" s="18"/>
      <c r="AM18" s="22">
        <v>2</v>
      </c>
      <c r="AN18" s="22">
        <v>0</v>
      </c>
      <c r="AO18" s="22">
        <v>0</v>
      </c>
      <c r="AP18" s="22">
        <v>0</v>
      </c>
      <c r="AQ18" s="22">
        <v>9</v>
      </c>
      <c r="AR18" s="48">
        <v>0.64280000000000004</v>
      </c>
      <c r="AS18" s="1">
        <v>14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23"/>
      <c r="D19" s="39"/>
      <c r="E19" s="22"/>
      <c r="F19" s="22"/>
      <c r="G19" s="22"/>
      <c r="H19" s="35"/>
      <c r="I19" s="22"/>
      <c r="J19" s="45"/>
      <c r="K19" s="21"/>
      <c r="L19" s="46"/>
      <c r="M19" s="13"/>
      <c r="N19" s="13"/>
      <c r="O19" s="13"/>
      <c r="P19" s="18"/>
      <c r="Q19" s="22"/>
      <c r="R19" s="22"/>
      <c r="S19" s="35"/>
      <c r="T19" s="22"/>
      <c r="U19" s="22"/>
      <c r="V19" s="47"/>
      <c r="W19" s="21"/>
      <c r="X19" s="22">
        <v>2014</v>
      </c>
      <c r="Y19" s="22" t="s">
        <v>34</v>
      </c>
      <c r="Z19" s="39" t="s">
        <v>27</v>
      </c>
      <c r="AA19" s="22">
        <v>17</v>
      </c>
      <c r="AB19" s="22">
        <v>0</v>
      </c>
      <c r="AC19" s="22">
        <v>5</v>
      </c>
      <c r="AD19" s="22">
        <v>25</v>
      </c>
      <c r="AE19" s="22">
        <v>81</v>
      </c>
      <c r="AF19" s="29">
        <v>0.68640000000000001</v>
      </c>
      <c r="AG19" s="69">
        <v>118</v>
      </c>
      <c r="AH19" s="13"/>
      <c r="AI19" s="13"/>
      <c r="AJ19" s="13"/>
      <c r="AK19" s="13"/>
      <c r="AL19" s="18"/>
      <c r="AM19" s="22">
        <v>2</v>
      </c>
      <c r="AN19" s="22">
        <v>0</v>
      </c>
      <c r="AO19" s="22">
        <v>1</v>
      </c>
      <c r="AP19" s="22">
        <v>6</v>
      </c>
      <c r="AQ19" s="22">
        <v>13</v>
      </c>
      <c r="AR19" s="48">
        <v>0.76470000000000005</v>
      </c>
      <c r="AS19" s="1">
        <v>17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23"/>
      <c r="D20" s="39"/>
      <c r="E20" s="22"/>
      <c r="F20" s="22"/>
      <c r="G20" s="22"/>
      <c r="H20" s="35"/>
      <c r="I20" s="22"/>
      <c r="J20" s="45"/>
      <c r="K20" s="21"/>
      <c r="L20" s="46"/>
      <c r="M20" s="13"/>
      <c r="N20" s="13"/>
      <c r="O20" s="13"/>
      <c r="P20" s="18"/>
      <c r="Q20" s="22"/>
      <c r="R20" s="22"/>
      <c r="S20" s="35"/>
      <c r="T20" s="22"/>
      <c r="U20" s="22"/>
      <c r="V20" s="47"/>
      <c r="W20" s="21"/>
      <c r="X20" s="22">
        <v>2015</v>
      </c>
      <c r="Y20" s="22" t="s">
        <v>34</v>
      </c>
      <c r="Z20" s="39" t="s">
        <v>23</v>
      </c>
      <c r="AA20" s="22">
        <v>15</v>
      </c>
      <c r="AB20" s="22">
        <v>1</v>
      </c>
      <c r="AC20" s="22">
        <v>5</v>
      </c>
      <c r="AD20" s="22">
        <v>18</v>
      </c>
      <c r="AE20" s="22">
        <v>57</v>
      </c>
      <c r="AF20" s="29">
        <v>0.58760000000000001</v>
      </c>
      <c r="AG20" s="69">
        <v>97</v>
      </c>
      <c r="AH20" s="13"/>
      <c r="AI20" s="13"/>
      <c r="AJ20" s="13"/>
      <c r="AK20" s="13"/>
      <c r="AL20" s="18"/>
      <c r="AM20" s="22">
        <v>3</v>
      </c>
      <c r="AN20" s="22">
        <v>0</v>
      </c>
      <c r="AO20" s="22">
        <v>1</v>
      </c>
      <c r="AP20" s="22">
        <v>4</v>
      </c>
      <c r="AQ20" s="22">
        <v>16</v>
      </c>
      <c r="AR20" s="48">
        <v>0.72719999999999996</v>
      </c>
      <c r="AS20" s="1">
        <v>22</v>
      </c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23"/>
      <c r="D21" s="39"/>
      <c r="E21" s="22"/>
      <c r="F21" s="22"/>
      <c r="G21" s="22"/>
      <c r="H21" s="35"/>
      <c r="I21" s="22"/>
      <c r="J21" s="45"/>
      <c r="K21" s="21"/>
      <c r="L21" s="46"/>
      <c r="M21" s="13"/>
      <c r="N21" s="13"/>
      <c r="O21" s="13"/>
      <c r="P21" s="18"/>
      <c r="Q21" s="22"/>
      <c r="R21" s="22"/>
      <c r="S21" s="35"/>
      <c r="T21" s="22"/>
      <c r="U21" s="22"/>
      <c r="V21" s="47"/>
      <c r="W21" s="21"/>
      <c r="X21" s="22"/>
      <c r="Y21" s="22"/>
      <c r="Z21" s="39"/>
      <c r="AA21" s="22"/>
      <c r="AB21" s="22"/>
      <c r="AC21" s="22"/>
      <c r="AD21" s="22"/>
      <c r="AE21" s="22"/>
      <c r="AF21" s="29"/>
      <c r="AG21" s="69"/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8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23"/>
      <c r="D22" s="39"/>
      <c r="E22" s="22"/>
      <c r="F22" s="22"/>
      <c r="G22" s="22"/>
      <c r="H22" s="35"/>
      <c r="I22" s="22"/>
      <c r="J22" s="45"/>
      <c r="K22" s="21"/>
      <c r="L22" s="46"/>
      <c r="M22" s="13"/>
      <c r="N22" s="13"/>
      <c r="O22" s="13"/>
      <c r="P22" s="18"/>
      <c r="Q22" s="22"/>
      <c r="R22" s="22"/>
      <c r="S22" s="35"/>
      <c r="T22" s="22"/>
      <c r="U22" s="22"/>
      <c r="V22" s="47"/>
      <c r="W22" s="21"/>
      <c r="X22" s="22">
        <v>2017</v>
      </c>
      <c r="Y22" s="22" t="s">
        <v>38</v>
      </c>
      <c r="Z22" s="39" t="s">
        <v>39</v>
      </c>
      <c r="AA22" s="22">
        <v>12</v>
      </c>
      <c r="AB22" s="22">
        <v>2</v>
      </c>
      <c r="AC22" s="22">
        <v>3</v>
      </c>
      <c r="AD22" s="22">
        <v>26</v>
      </c>
      <c r="AE22" s="22">
        <v>74</v>
      </c>
      <c r="AF22" s="29">
        <v>0.73260000000000003</v>
      </c>
      <c r="AG22" s="69">
        <v>101</v>
      </c>
      <c r="AH22" s="13"/>
      <c r="AI22" s="22" t="s">
        <v>34</v>
      </c>
      <c r="AJ22" s="13" t="s">
        <v>25</v>
      </c>
      <c r="AK22" s="13" t="s">
        <v>52</v>
      </c>
      <c r="AL22" s="18"/>
      <c r="AM22" s="22"/>
      <c r="AN22" s="22"/>
      <c r="AO22" s="22"/>
      <c r="AP22" s="22"/>
      <c r="AQ22" s="22"/>
      <c r="AR22" s="48"/>
      <c r="AS22" s="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49" t="s">
        <v>46</v>
      </c>
      <c r="C23" s="50"/>
      <c r="D23" s="51"/>
      <c r="E23" s="52">
        <f>SUM(E4:E22)</f>
        <v>116</v>
      </c>
      <c r="F23" s="52">
        <f>SUM(F4:F22)</f>
        <v>4</v>
      </c>
      <c r="G23" s="52">
        <f>SUM(G4:G22)</f>
        <v>10</v>
      </c>
      <c r="H23" s="52">
        <f>SUM(H4:H22)</f>
        <v>33</v>
      </c>
      <c r="I23" s="52">
        <f>SUM(I4:I22)</f>
        <v>187</v>
      </c>
      <c r="J23" s="53">
        <f>PRODUCT(I23/K23)</f>
        <v>0.33876811594202899</v>
      </c>
      <c r="K23" s="38">
        <f>SUM(K4:K22)</f>
        <v>552</v>
      </c>
      <c r="L23" s="17"/>
      <c r="M23" s="15"/>
      <c r="N23" s="54"/>
      <c r="O23" s="55"/>
      <c r="P23" s="18"/>
      <c r="Q23" s="52">
        <f>SUM(Q4:Q22)</f>
        <v>11</v>
      </c>
      <c r="R23" s="52">
        <f>SUM(R4:R22)</f>
        <v>0</v>
      </c>
      <c r="S23" s="52">
        <f>SUM(S4:S22)</f>
        <v>2</v>
      </c>
      <c r="T23" s="52">
        <f>SUM(T4:T22)</f>
        <v>1</v>
      </c>
      <c r="U23" s="52">
        <f>SUM(U4:U22)</f>
        <v>24</v>
      </c>
      <c r="V23" s="53">
        <f>PRODUCT(U23/W23)</f>
        <v>0.48</v>
      </c>
      <c r="W23" s="38">
        <f>SUM(W4:W22)</f>
        <v>50</v>
      </c>
      <c r="X23" s="11" t="s">
        <v>46</v>
      </c>
      <c r="Y23" s="12"/>
      <c r="Z23" s="10"/>
      <c r="AA23" s="52">
        <f>SUM(AA4:AA22)</f>
        <v>187</v>
      </c>
      <c r="AB23" s="52">
        <f>SUM(AB4:AB22)</f>
        <v>4</v>
      </c>
      <c r="AC23" s="52">
        <f>SUM(AC4:AC22)</f>
        <v>48</v>
      </c>
      <c r="AD23" s="52">
        <f>SUM(AD4:AD22)</f>
        <v>286</v>
      </c>
      <c r="AE23" s="52">
        <f>SUM(AE4:AE22)</f>
        <v>792</v>
      </c>
      <c r="AF23" s="53">
        <f>PRODUCT(AE23/AG23)</f>
        <v>0.644426362896664</v>
      </c>
      <c r="AG23" s="38">
        <f>SUM(AG4:AG22)</f>
        <v>1229</v>
      </c>
      <c r="AH23" s="17"/>
      <c r="AI23" s="15"/>
      <c r="AJ23" s="54"/>
      <c r="AK23" s="55"/>
      <c r="AL23" s="18"/>
      <c r="AM23" s="52">
        <f>SUM(AM4:AM22)</f>
        <v>30</v>
      </c>
      <c r="AN23" s="52">
        <f>SUM(AN4:AN22)</f>
        <v>1</v>
      </c>
      <c r="AO23" s="52">
        <f>SUM(AO4:AO22)</f>
        <v>3</v>
      </c>
      <c r="AP23" s="52">
        <f>SUM(AP4:AP22)</f>
        <v>41</v>
      </c>
      <c r="AQ23" s="52">
        <f>SUM(AQ4:AQ22)</f>
        <v>138</v>
      </c>
      <c r="AR23" s="53">
        <f>PRODUCT(AQ23/AS23)</f>
        <v>0.60792951541850215</v>
      </c>
      <c r="AS23" s="44">
        <f>SUM(AS4:AS22)</f>
        <v>227</v>
      </c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5"/>
      <c r="K24" s="21"/>
      <c r="L24" s="18"/>
      <c r="M24" s="18"/>
      <c r="N24" s="18"/>
      <c r="O24" s="18"/>
      <c r="P24" s="24"/>
      <c r="Q24" s="24"/>
      <c r="R24" s="26"/>
      <c r="S24" s="24"/>
      <c r="T24" s="24"/>
      <c r="U24" s="18"/>
      <c r="V24" s="18"/>
      <c r="W24" s="21"/>
      <c r="X24" s="24"/>
      <c r="Y24" s="24"/>
      <c r="Z24" s="24"/>
      <c r="AA24" s="24"/>
      <c r="AB24" s="24"/>
      <c r="AC24" s="24"/>
      <c r="AD24" s="24"/>
      <c r="AE24" s="24"/>
      <c r="AF24" s="25"/>
      <c r="AG24" s="21"/>
      <c r="AH24" s="18"/>
      <c r="AI24" s="18"/>
      <c r="AJ24" s="18"/>
      <c r="AK24" s="18"/>
      <c r="AL24" s="24"/>
      <c r="AM24" s="24"/>
      <c r="AN24" s="26"/>
      <c r="AO24" s="24"/>
      <c r="AP24" s="24"/>
      <c r="AQ24" s="18"/>
      <c r="AR24" s="18"/>
      <c r="AS24" s="21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56" t="s">
        <v>47</v>
      </c>
      <c r="C25" s="57"/>
      <c r="D25" s="58"/>
      <c r="E25" s="10" t="s">
        <v>2</v>
      </c>
      <c r="F25" s="13" t="s">
        <v>6</v>
      </c>
      <c r="G25" s="10" t="s">
        <v>4</v>
      </c>
      <c r="H25" s="13" t="s">
        <v>5</v>
      </c>
      <c r="I25" s="13" t="s">
        <v>8</v>
      </c>
      <c r="J25" s="13" t="s">
        <v>9</v>
      </c>
      <c r="K25" s="18"/>
      <c r="L25" s="13" t="s">
        <v>10</v>
      </c>
      <c r="M25" s="13" t="s">
        <v>11</v>
      </c>
      <c r="N25" s="13" t="s">
        <v>48</v>
      </c>
      <c r="O25" s="13" t="s">
        <v>49</v>
      </c>
      <c r="Q25" s="26"/>
      <c r="R25" s="26" t="s">
        <v>12</v>
      </c>
      <c r="S25" s="26"/>
      <c r="T25" s="24" t="s">
        <v>53</v>
      </c>
      <c r="U25" s="18"/>
      <c r="V25" s="21"/>
      <c r="W25" s="21"/>
      <c r="X25" s="59"/>
      <c r="Y25" s="59"/>
      <c r="Z25" s="59"/>
      <c r="AA25" s="59"/>
      <c r="AB25" s="59"/>
      <c r="AC25" s="26"/>
      <c r="AD25" s="26"/>
      <c r="AE25" s="26"/>
      <c r="AF25" s="24"/>
      <c r="AG25" s="24"/>
      <c r="AH25" s="24"/>
      <c r="AI25" s="24"/>
      <c r="AJ25" s="24"/>
      <c r="AK25" s="24"/>
      <c r="AM25" s="21"/>
      <c r="AN25" s="59"/>
      <c r="AO25" s="59"/>
      <c r="AP25" s="59"/>
      <c r="AQ25" s="59"/>
      <c r="AR25" s="59"/>
      <c r="AS25" s="59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7" t="s">
        <v>50</v>
      </c>
      <c r="C26" s="7"/>
      <c r="D26" s="28"/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1">
        <v>0</v>
      </c>
      <c r="K26" s="24">
        <v>0</v>
      </c>
      <c r="L26" s="62">
        <v>0</v>
      </c>
      <c r="M26" s="62">
        <v>0</v>
      </c>
      <c r="N26" s="62">
        <v>0</v>
      </c>
      <c r="O26" s="62">
        <v>0</v>
      </c>
      <c r="Q26" s="26"/>
      <c r="R26" s="26"/>
      <c r="S26" s="26"/>
      <c r="T26" s="24" t="s">
        <v>17</v>
      </c>
      <c r="U26" s="24"/>
      <c r="V26" s="24"/>
      <c r="W26" s="24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"/>
      <c r="AL26" s="24"/>
      <c r="AM26" s="24"/>
      <c r="AN26" s="26"/>
      <c r="AO26" s="26"/>
      <c r="AP26" s="26"/>
      <c r="AQ26" s="26"/>
      <c r="AR26" s="26"/>
      <c r="AS26" s="26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63" t="s">
        <v>14</v>
      </c>
      <c r="C27" s="64"/>
      <c r="D27" s="65"/>
      <c r="E27" s="60">
        <f>PRODUCT(E23+Q23)</f>
        <v>127</v>
      </c>
      <c r="F27" s="60">
        <f>PRODUCT(F23+R23)</f>
        <v>4</v>
      </c>
      <c r="G27" s="60">
        <f>PRODUCT(G23+S23)</f>
        <v>12</v>
      </c>
      <c r="H27" s="60">
        <f>PRODUCT(H23+T23)</f>
        <v>34</v>
      </c>
      <c r="I27" s="60">
        <f>PRODUCT(I23+U23)</f>
        <v>211</v>
      </c>
      <c r="J27" s="61">
        <f>PRODUCT(I27/K27)</f>
        <v>0.35049833887043191</v>
      </c>
      <c r="K27" s="24">
        <f>PRODUCT(K23+W23)</f>
        <v>602</v>
      </c>
      <c r="L27" s="62">
        <f>PRODUCT((F27+G27)/E27)</f>
        <v>0.12598425196850394</v>
      </c>
      <c r="M27" s="62">
        <f>PRODUCT(H27/E27)</f>
        <v>0.26771653543307089</v>
      </c>
      <c r="N27" s="62">
        <f>PRODUCT((F27+G27+H27)/E27)</f>
        <v>0.39370078740157483</v>
      </c>
      <c r="O27" s="62">
        <f>PRODUCT(I27/E27)</f>
        <v>1.6614173228346456</v>
      </c>
      <c r="Q27" s="26"/>
      <c r="R27" s="26"/>
      <c r="S27" s="26"/>
      <c r="T27" s="24" t="s">
        <v>18</v>
      </c>
      <c r="U27" s="24"/>
      <c r="V27" s="24"/>
      <c r="W27" s="24"/>
      <c r="X27" s="24"/>
      <c r="Y27" s="24"/>
      <c r="Z27" s="24"/>
      <c r="AA27" s="24"/>
      <c r="AB27" s="24"/>
      <c r="AC27" s="26"/>
      <c r="AD27" s="26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20" t="s">
        <v>43</v>
      </c>
      <c r="C28" s="19"/>
      <c r="D28" s="30"/>
      <c r="E28" s="60">
        <f>PRODUCT(AA23+AM23)</f>
        <v>217</v>
      </c>
      <c r="F28" s="60">
        <f>PRODUCT(AB23+AN23)</f>
        <v>5</v>
      </c>
      <c r="G28" s="60">
        <f>PRODUCT(AC23+AO23)</f>
        <v>51</v>
      </c>
      <c r="H28" s="60">
        <f>PRODUCT(AD23+AP23)</f>
        <v>327</v>
      </c>
      <c r="I28" s="60">
        <f>PRODUCT(AE23+AQ23)</f>
        <v>930</v>
      </c>
      <c r="J28" s="61">
        <f>PRODUCT(I28/K28)</f>
        <v>0.63873626373626369</v>
      </c>
      <c r="K28" s="18">
        <f>PRODUCT(AG23+AS23)</f>
        <v>1456</v>
      </c>
      <c r="L28" s="62">
        <f>PRODUCT((F28+G28)/E28)</f>
        <v>0.25806451612903225</v>
      </c>
      <c r="M28" s="62">
        <f>PRODUCT(H28/E28)</f>
        <v>1.5069124423963134</v>
      </c>
      <c r="N28" s="62">
        <f>PRODUCT((F28+G28+H28)/E28)</f>
        <v>1.7649769585253456</v>
      </c>
      <c r="O28" s="62">
        <f>PRODUCT(I28/E28)</f>
        <v>4.2857142857142856</v>
      </c>
      <c r="Q28" s="26"/>
      <c r="R28" s="26"/>
      <c r="S28" s="24"/>
      <c r="T28" s="36" t="s">
        <v>16</v>
      </c>
      <c r="U28" s="18"/>
      <c r="V28" s="18"/>
      <c r="W28" s="24"/>
      <c r="X28" s="24"/>
      <c r="Y28" s="24"/>
      <c r="Z28" s="24"/>
      <c r="AA28" s="24"/>
      <c r="AB28" s="24"/>
      <c r="AC28" s="26"/>
      <c r="AD28" s="26"/>
      <c r="AE28" s="26"/>
      <c r="AF28" s="26"/>
      <c r="AG28" s="26"/>
      <c r="AH28" s="26"/>
      <c r="AI28" s="26"/>
      <c r="AJ28" s="26"/>
      <c r="AK28" s="24"/>
      <c r="AL28" s="18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66" t="s">
        <v>46</v>
      </c>
      <c r="C29" s="67"/>
      <c r="D29" s="68"/>
      <c r="E29" s="60">
        <f>SUM(E26:E28)</f>
        <v>344</v>
      </c>
      <c r="F29" s="60">
        <f t="shared" ref="F29:I29" si="0">SUM(F26:F28)</f>
        <v>9</v>
      </c>
      <c r="G29" s="60">
        <f t="shared" si="0"/>
        <v>63</v>
      </c>
      <c r="H29" s="60">
        <f t="shared" si="0"/>
        <v>361</v>
      </c>
      <c r="I29" s="60">
        <f t="shared" si="0"/>
        <v>1141</v>
      </c>
      <c r="J29" s="61">
        <f>PRODUCT(I29/K29)</f>
        <v>0.55442176870748294</v>
      </c>
      <c r="K29" s="24">
        <f>SUM(K26:K28)</f>
        <v>2058</v>
      </c>
      <c r="L29" s="62">
        <f>PRODUCT((F29+G29)/E29)</f>
        <v>0.20930232558139536</v>
      </c>
      <c r="M29" s="62">
        <f>PRODUCT(H29/E29)</f>
        <v>1.0494186046511629</v>
      </c>
      <c r="N29" s="62">
        <f>PRODUCT((F29+G29+H29)/E29)</f>
        <v>1.2587209302325582</v>
      </c>
      <c r="O29" s="62">
        <f>PRODUCT(I29/E29)</f>
        <v>3.316860465116279</v>
      </c>
      <c r="Q29" s="18"/>
      <c r="R29" s="18"/>
      <c r="S29" s="18"/>
      <c r="T29" s="24" t="s">
        <v>15</v>
      </c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18"/>
      <c r="F30" s="18"/>
      <c r="G30" s="18"/>
      <c r="H30" s="18"/>
      <c r="I30" s="18"/>
      <c r="J30" s="24"/>
      <c r="K30" s="24"/>
      <c r="L30" s="18"/>
      <c r="M30" s="18"/>
      <c r="N30" s="18"/>
      <c r="O30" s="18"/>
      <c r="P30" s="24"/>
      <c r="Q30" s="24"/>
      <c r="R30" s="24"/>
      <c r="S30" s="24"/>
      <c r="T30" s="24" t="s">
        <v>19</v>
      </c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6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 t="s">
        <v>13</v>
      </c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 t="s">
        <v>40</v>
      </c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6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6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6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6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6"/>
      <c r="AJ61" s="26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6"/>
      <c r="AJ62" s="26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6"/>
      <c r="AJ63" s="26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6"/>
      <c r="AJ64" s="26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6"/>
      <c r="AJ65" s="26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6"/>
      <c r="AJ66" s="26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6"/>
      <c r="AJ67" s="26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6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6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6"/>
      <c r="AJ95" s="26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6"/>
      <c r="AJ96" s="26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6"/>
      <c r="AJ97" s="26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6"/>
      <c r="AJ98" s="26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6"/>
      <c r="AJ99" s="26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6"/>
      <c r="AJ100" s="26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6"/>
      <c r="AJ101" s="26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6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6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6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6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6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6"/>
      <c r="AJ177" s="26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6"/>
      <c r="AJ178" s="26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6"/>
      <c r="AJ179" s="26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6"/>
      <c r="AJ180" s="26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6"/>
      <c r="AJ181" s="26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6"/>
      <c r="AJ182" s="26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6"/>
      <c r="AJ183" s="26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6"/>
      <c r="AJ184" s="26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6"/>
      <c r="AJ185" s="26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6"/>
      <c r="AJ186" s="26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6"/>
      <c r="AJ187" s="26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6"/>
      <c r="AJ188" s="26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6"/>
      <c r="AJ189" s="26"/>
      <c r="AK189" s="24"/>
      <c r="AL189" s="18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6"/>
      <c r="AJ190" s="26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6"/>
      <c r="AJ191" s="26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6"/>
      <c r="AJ192" s="26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6"/>
      <c r="AJ193" s="26"/>
      <c r="AK193" s="24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6"/>
      <c r="AJ194" s="26"/>
      <c r="AK194" s="18"/>
      <c r="AL194" s="18"/>
    </row>
    <row r="195" spans="12:38" x14ac:dyDescent="0.25"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6"/>
      <c r="AJ195" s="26"/>
    </row>
    <row r="196" spans="12:38" x14ac:dyDescent="0.25"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</row>
    <row r="197" spans="12:38" x14ac:dyDescent="0.25"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  <row r="223" spans="12:38" ht="14.25" x14ac:dyDescent="0.2">
      <c r="L223"/>
      <c r="M223"/>
      <c r="N223"/>
      <c r="O223"/>
      <c r="P223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/>
      <c r="AL223"/>
    </row>
    <row r="224" spans="12:38" ht="14.25" x14ac:dyDescent="0.2">
      <c r="L224"/>
      <c r="M224"/>
      <c r="N224"/>
      <c r="O224"/>
      <c r="P224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/>
      <c r="AL224"/>
    </row>
    <row r="225" spans="12:38" ht="14.25" x14ac:dyDescent="0.2">
      <c r="L225"/>
      <c r="M225"/>
      <c r="N225"/>
      <c r="O225"/>
      <c r="P225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/>
      <c r="AL225"/>
    </row>
    <row r="226" spans="12:38" ht="14.25" x14ac:dyDescent="0.2">
      <c r="L226"/>
      <c r="M226"/>
      <c r="N226"/>
      <c r="O226"/>
      <c r="P2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/>
      <c r="AL2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2018-10-29T19:49:37Z</dcterms:modified>
</cp:coreProperties>
</file>