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3" i="5" l="1"/>
  <c r="AQ13" i="5"/>
  <c r="AP13" i="5"/>
  <c r="AO13" i="5"/>
  <c r="AN13" i="5"/>
  <c r="AM13" i="5"/>
  <c r="AG13" i="5"/>
  <c r="AE13" i="5"/>
  <c r="I18" i="5" s="1"/>
  <c r="AD13" i="5"/>
  <c r="AC13" i="5"/>
  <c r="AB13" i="5"/>
  <c r="AA13" i="5"/>
  <c r="W13" i="5"/>
  <c r="U13" i="5"/>
  <c r="T13" i="5"/>
  <c r="S13" i="5"/>
  <c r="R13" i="5"/>
  <c r="Q13" i="5"/>
  <c r="K13" i="5"/>
  <c r="K17" i="5" s="1"/>
  <c r="I13" i="5"/>
  <c r="H13" i="5"/>
  <c r="G13" i="5"/>
  <c r="G17" i="5" s="1"/>
  <c r="F13" i="5"/>
  <c r="F17" i="5" s="1"/>
  <c r="E13" i="5"/>
  <c r="AR13" i="5" l="1"/>
  <c r="H17" i="5"/>
  <c r="E17" i="5"/>
  <c r="G18" i="5"/>
  <c r="G19" i="5" s="1"/>
  <c r="E18" i="5"/>
  <c r="O18" i="5" s="1"/>
  <c r="K18" i="5"/>
  <c r="K19" i="5" s="1"/>
  <c r="F18" i="5"/>
  <c r="H18" i="5"/>
  <c r="H19" i="5" s="1"/>
  <c r="I17" i="5"/>
  <c r="AF13" i="5"/>
  <c r="F19" i="5" l="1"/>
  <c r="N18" i="5"/>
  <c r="E19" i="5"/>
  <c r="M19" i="5" s="1"/>
  <c r="J18" i="5"/>
  <c r="M18" i="5"/>
  <c r="L18" i="5"/>
  <c r="I19" i="5"/>
  <c r="N19" i="5" l="1"/>
  <c r="L19" i="5"/>
  <c r="O19" i="5"/>
  <c r="J19" i="5"/>
</calcChain>
</file>

<file path=xl/sharedStrings.xml><?xml version="1.0" encoding="utf-8"?>
<sst xmlns="http://schemas.openxmlformats.org/spreadsheetml/2006/main" count="81" uniqueCount="36">
  <si>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</si>
  <si>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</si>
  <si>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</si>
  <si>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</si>
  <si>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</si>
  <si>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</si>
  <si>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</si>
  <si>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</si>
  <si>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</si>
  <si>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</si>
  <si>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</si>
  <si>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</si>
  <si>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</si>
  <si>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</si>
  <si>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</si>
  <si>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</si>
  <si>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</si>
  <si>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</si>
  <si>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</si>
  <si>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</si>
  <si>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</si>
  <si>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</si>
  <si>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</si>
  <si>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</si>
  <si>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EvU = Evijärven Urheilijat  (1922)</t>
  </si>
  <si>
    <t>YKV = Ylistaron Kilpa-Veljet  (1945)</t>
  </si>
  <si>
    <t>Jari Kujanpää</t>
  </si>
  <si>
    <t>10.</t>
  </si>
  <si>
    <t>YPJ</t>
  </si>
  <si>
    <t>EvU</t>
  </si>
  <si>
    <t>5.</t>
  </si>
  <si>
    <t>2.</t>
  </si>
  <si>
    <t>1.</t>
  </si>
  <si>
    <t>YKV</t>
  </si>
  <si>
    <t>2.6.1977   Ylihärmä</t>
  </si>
  <si>
    <t>YPJ = Ylihärmän Pesis-Junkkarit  (1996),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</si>
</sst>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28</v>
      </c>
      <c r="AA4" s="12">
        <v>10</v>
      </c>
      <c r="AB4" s="12">
        <v>0</v>
      </c>
      <c r="AC4" s="12">
        <v>0</v>
      </c>
      <c r="AD4" s="12">
        <v>0</v>
      </c>
      <c r="AE4" s="12">
        <v>13</v>
      </c>
      <c r="AF4" s="68">
        <v>0.39389999999999997</v>
      </c>
      <c r="AG4" s="69">
        <v>33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27</v>
      </c>
      <c r="Z6" s="1" t="s">
        <v>29</v>
      </c>
      <c r="AA6" s="12">
        <v>17</v>
      </c>
      <c r="AB6" s="12">
        <v>0</v>
      </c>
      <c r="AC6" s="12">
        <v>3</v>
      </c>
      <c r="AD6" s="12">
        <v>7</v>
      </c>
      <c r="AE6" s="12">
        <v>35</v>
      </c>
      <c r="AF6" s="68">
        <v>0.47289999999999999</v>
      </c>
      <c r="AG6" s="69">
        <v>74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30</v>
      </c>
      <c r="Z8" s="1" t="s">
        <v>28</v>
      </c>
      <c r="AA8" s="12">
        <v>15</v>
      </c>
      <c r="AB8" s="12">
        <v>0</v>
      </c>
      <c r="AC8" s="12">
        <v>9</v>
      </c>
      <c r="AD8" s="12">
        <v>4</v>
      </c>
      <c r="AE8" s="12">
        <v>30</v>
      </c>
      <c r="AF8" s="68">
        <v>0.44769999999999999</v>
      </c>
      <c r="AG8" s="69">
        <v>67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2012</v>
      </c>
      <c r="Y9" s="12" t="s">
        <v>31</v>
      </c>
      <c r="Z9" s="1" t="s">
        <v>28</v>
      </c>
      <c r="AA9" s="12">
        <v>9</v>
      </c>
      <c r="AB9" s="12">
        <v>0</v>
      </c>
      <c r="AC9" s="12">
        <v>9</v>
      </c>
      <c r="AD9" s="12">
        <v>6</v>
      </c>
      <c r="AE9" s="12">
        <v>20</v>
      </c>
      <c r="AF9" s="68">
        <v>0.42549999999999999</v>
      </c>
      <c r="AG9" s="69">
        <v>47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2013</v>
      </c>
      <c r="Y10" s="12" t="s">
        <v>32</v>
      </c>
      <c r="Z10" s="1" t="s">
        <v>28</v>
      </c>
      <c r="AA10" s="12">
        <v>8</v>
      </c>
      <c r="AB10" s="12">
        <v>0</v>
      </c>
      <c r="AC10" s="12">
        <v>2</v>
      </c>
      <c r="AD10" s="12">
        <v>3</v>
      </c>
      <c r="AE10" s="12">
        <v>10</v>
      </c>
      <c r="AF10" s="68">
        <v>0.41660000000000003</v>
      </c>
      <c r="AG10" s="69">
        <v>24</v>
      </c>
      <c r="AH10" s="7"/>
      <c r="AI10" s="7"/>
      <c r="AJ10" s="7"/>
      <c r="AK10" s="7"/>
      <c r="AL10" s="10"/>
      <c r="AM10" s="12">
        <v>5</v>
      </c>
      <c r="AN10" s="12">
        <v>0</v>
      </c>
      <c r="AO10" s="12">
        <v>2</v>
      </c>
      <c r="AP10" s="12">
        <v>0</v>
      </c>
      <c r="AQ10" s="12">
        <v>9</v>
      </c>
      <c r="AR10" s="65">
        <v>0.39129999999999998</v>
      </c>
      <c r="AS10" s="66">
        <v>23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1"/>
      <c r="AA11" s="12"/>
      <c r="AB11" s="12"/>
      <c r="AC11" s="12"/>
      <c r="AD11" s="12"/>
      <c r="AE11" s="12"/>
      <c r="AF11" s="68"/>
      <c r="AG11" s="6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2017</v>
      </c>
      <c r="Y12" s="12" t="s">
        <v>30</v>
      </c>
      <c r="Z12" s="1" t="s">
        <v>33</v>
      </c>
      <c r="AA12" s="12">
        <v>13</v>
      </c>
      <c r="AB12" s="12">
        <v>0</v>
      </c>
      <c r="AC12" s="12">
        <v>3</v>
      </c>
      <c r="AD12" s="12">
        <v>4</v>
      </c>
      <c r="AE12" s="12">
        <v>30</v>
      </c>
      <c r="AF12" s="68">
        <v>0.44109999999999999</v>
      </c>
      <c r="AG12" s="69">
        <v>68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72</v>
      </c>
      <c r="AB13" s="36">
        <f>SUM(AB4:AB12)</f>
        <v>0</v>
      </c>
      <c r="AC13" s="36">
        <f>SUM(AC4:AC12)</f>
        <v>26</v>
      </c>
      <c r="AD13" s="36">
        <f>SUM(AD4:AD12)</f>
        <v>24</v>
      </c>
      <c r="AE13" s="36">
        <f>SUM(AE4:AE12)</f>
        <v>138</v>
      </c>
      <c r="AF13" s="37">
        <f>PRODUCT(AE13/AG13)</f>
        <v>0.44089456869009586</v>
      </c>
      <c r="AG13" s="21">
        <f>SUM(AG4:AG12)</f>
        <v>313</v>
      </c>
      <c r="AH13" s="18"/>
      <c r="AI13" s="29"/>
      <c r="AJ13" s="41"/>
      <c r="AK13" s="42"/>
      <c r="AL13" s="10"/>
      <c r="AM13" s="36">
        <f>SUM(AM4:AM12)</f>
        <v>5</v>
      </c>
      <c r="AN13" s="36">
        <f>SUM(AN4:AN12)</f>
        <v>0</v>
      </c>
      <c r="AO13" s="36">
        <f>SUM(AO4:AO12)</f>
        <v>2</v>
      </c>
      <c r="AP13" s="36">
        <f>SUM(AP4:AP12)</f>
        <v>0</v>
      </c>
      <c r="AQ13" s="36">
        <f>SUM(AQ4:AQ12)</f>
        <v>9</v>
      </c>
      <c r="AR13" s="37">
        <f>PRODUCT(AQ13/AS13)</f>
        <v>0.39130434782608697</v>
      </c>
      <c r="AS13" s="39">
        <f>SUM(AS4:AS12)</f>
        <v>23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35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25</v>
      </c>
      <c r="U17" s="16"/>
      <c r="V17" s="16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77</v>
      </c>
      <c r="F18" s="47">
        <f>PRODUCT(AB13+AN13)</f>
        <v>0</v>
      </c>
      <c r="G18" s="47">
        <f>PRODUCT(AC13+AO13)</f>
        <v>28</v>
      </c>
      <c r="H18" s="47">
        <f>PRODUCT(AD13+AP13)</f>
        <v>24</v>
      </c>
      <c r="I18" s="47">
        <f>PRODUCT(AE13+AQ13)</f>
        <v>147</v>
      </c>
      <c r="J18" s="60">
        <f>PRODUCT(I18/K18)</f>
        <v>0.4375</v>
      </c>
      <c r="K18" s="10">
        <f>PRODUCT(AG13+AS13)</f>
        <v>336</v>
      </c>
      <c r="L18" s="53">
        <f>PRODUCT((F18+G18)/E18)</f>
        <v>0.36363636363636365</v>
      </c>
      <c r="M18" s="53">
        <f>PRODUCT(H18/E18)</f>
        <v>0.31168831168831168</v>
      </c>
      <c r="N18" s="53">
        <f>PRODUCT((F18+G18+H18)/E18)</f>
        <v>0.67532467532467533</v>
      </c>
      <c r="O18" s="53">
        <f>PRODUCT(I18/E18)</f>
        <v>1.9090909090909092</v>
      </c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77</v>
      </c>
      <c r="F19" s="47">
        <f t="shared" ref="F19:I19" si="0">SUM(F16:F18)</f>
        <v>0</v>
      </c>
      <c r="G19" s="47">
        <f t="shared" si="0"/>
        <v>28</v>
      </c>
      <c r="H19" s="47">
        <f t="shared" si="0"/>
        <v>24</v>
      </c>
      <c r="I19" s="47">
        <f t="shared" si="0"/>
        <v>147</v>
      </c>
      <c r="J19" s="60">
        <f>PRODUCT(I19/K19)</f>
        <v>0.4375</v>
      </c>
      <c r="K19" s="16">
        <f>SUM(K16:K18)</f>
        <v>336</v>
      </c>
      <c r="L19" s="53">
        <f>PRODUCT((F19+G19)/E19)</f>
        <v>0.36363636363636365</v>
      </c>
      <c r="M19" s="53">
        <f>PRODUCT(H19/E19)</f>
        <v>0.31168831168831168</v>
      </c>
      <c r="N19" s="53">
        <f>PRODUCT((F19+G19+H19)/E19)</f>
        <v>0.67532467532467533</v>
      </c>
      <c r="O19" s="53">
        <f>PRODUCT(I19/E19)</f>
        <v>1.9090909090909092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2018-10-27T10:04:00Z</dcterms:modified>
</cp:coreProperties>
</file>