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<sst xmlns="http://schemas.openxmlformats.org/spreadsheetml/2006/main" count="76" uniqueCount="33">
  <si>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</si>
  <si>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</si>
  <si>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</si>
  <si>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</si>
  <si>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</si>
  <si>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</si>
  <si>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</si>
  <si>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</si>
  <si>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</si>
  <si>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</si>
  <si>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</si>
  <si>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</si>
  <si>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</si>
  <si>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</si>
  <si>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</si>
  <si>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</si>
  <si>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</si>
  <si>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</si>
  <si>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</si>
  <si>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</si>
  <si>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</si>
  <si>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</si>
  <si>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</si>
  <si>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</si>
  <si>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Koukkari</t>
  </si>
  <si>
    <t>6.</t>
  </si>
  <si>
    <t>Lippo Pesis  2</t>
  </si>
  <si>
    <t>4.</t>
  </si>
  <si>
    <t>3.</t>
  </si>
  <si>
    <t>15.6.1999   Oulu</t>
  </si>
  <si>
    <t>Lippo Pesis = Oulun Lippo Pesis  (2010)</t>
  </si>
  <si>
    <t>Lippo Juniorit = Oulun Lippo Juniorit  (2003),  kasvattajaseura</t>
  </si>
  <si>
    <t>Lippo Jun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</si>
</sst>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570312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12</v>
      </c>
      <c r="AB4" s="12">
        <v>0</v>
      </c>
      <c r="AC4" s="12">
        <v>2</v>
      </c>
      <c r="AD4" s="12">
        <v>9</v>
      </c>
      <c r="AE4" s="12">
        <v>18</v>
      </c>
      <c r="AF4" s="68">
        <v>0.439</v>
      </c>
      <c r="AG4" s="69">
        <v>41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12</v>
      </c>
      <c r="AB5" s="12">
        <v>1</v>
      </c>
      <c r="AC5" s="12">
        <v>2</v>
      </c>
      <c r="AD5" s="12">
        <v>4</v>
      </c>
      <c r="AE5" s="12">
        <v>22</v>
      </c>
      <c r="AF5" s="68">
        <v>0.59450000000000003</v>
      </c>
      <c r="AG5" s="69">
        <v>37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7</v>
      </c>
      <c r="AR5" s="65">
        <v>0.7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28</v>
      </c>
      <c r="Z6" s="1" t="s">
        <v>26</v>
      </c>
      <c r="AA6" s="12">
        <v>6</v>
      </c>
      <c r="AB6" s="12">
        <v>1</v>
      </c>
      <c r="AC6" s="12">
        <v>2</v>
      </c>
      <c r="AD6" s="12">
        <v>8</v>
      </c>
      <c r="AE6" s="12">
        <v>20</v>
      </c>
      <c r="AF6" s="68">
        <v>0.625</v>
      </c>
      <c r="AG6" s="69">
        <f>PRODUCT(AE6/AF6)</f>
        <v>32</v>
      </c>
      <c r="AH6" s="7"/>
      <c r="AI6" s="7"/>
      <c r="AJ6" s="7"/>
      <c r="AK6" s="7"/>
      <c r="AL6" s="10"/>
      <c r="AM6" s="1"/>
      <c r="AN6" s="1"/>
      <c r="AO6" s="1"/>
      <c r="AP6" s="1"/>
      <c r="AQ6" s="1"/>
      <c r="AR6" s="52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25</v>
      </c>
      <c r="Z7" s="1" t="s">
        <v>32</v>
      </c>
      <c r="AA7" s="12">
        <v>11</v>
      </c>
      <c r="AB7" s="12">
        <v>0</v>
      </c>
      <c r="AC7" s="12">
        <v>0</v>
      </c>
      <c r="AD7" s="12">
        <v>8</v>
      </c>
      <c r="AE7" s="12">
        <v>15</v>
      </c>
      <c r="AF7" s="68">
        <v>0.3947</v>
      </c>
      <c r="AG7" s="19">
        <v>38</v>
      </c>
      <c r="AH7" s="40"/>
      <c r="AI7" s="7"/>
      <c r="AJ7" s="7"/>
      <c r="AK7" s="7"/>
      <c r="AM7" s="12"/>
      <c r="AN7" s="12"/>
      <c r="AO7" s="13"/>
      <c r="AP7" s="12"/>
      <c r="AQ7" s="12"/>
      <c r="AR7" s="65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2</v>
      </c>
      <c r="AC8" s="36">
        <f>SUM(AC4:AC7)</f>
        <v>6</v>
      </c>
      <c r="AD8" s="36">
        <f>SUM(AD4:AD7)</f>
        <v>29</v>
      </c>
      <c r="AE8" s="36">
        <f>SUM(AE4:AE7)</f>
        <v>75</v>
      </c>
      <c r="AF8" s="37">
        <f>PRODUCT(AE8/AG8)</f>
        <v>0.5067567567567568</v>
      </c>
      <c r="AG8" s="21">
        <f>SUM(AG4:AG7)</f>
        <v>148</v>
      </c>
      <c r="AH8" s="18"/>
      <c r="AI8" s="29"/>
      <c r="AJ8" s="41"/>
      <c r="AK8" s="42"/>
      <c r="AL8" s="10"/>
      <c r="AM8" s="36">
        <f>SUM(AM4:AM7)</f>
        <v>2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7</v>
      </c>
      <c r="AR8" s="37">
        <f>PRODUCT(AQ8/AS8)</f>
        <v>0.7</v>
      </c>
      <c r="AS8" s="39">
        <f>SUM(AS4:AS7)</f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30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2</v>
      </c>
      <c r="G13" s="47">
        <f>PRODUCT(AC8+AO8)</f>
        <v>7</v>
      </c>
      <c r="H13" s="47">
        <f>PRODUCT(AD8+AP8)</f>
        <v>29</v>
      </c>
      <c r="I13" s="47">
        <f>PRODUCT(AE8+AQ8)</f>
        <v>82</v>
      </c>
      <c r="J13" s="60">
        <f>PRODUCT(I13/K13)</f>
        <v>0.51898734177215189</v>
      </c>
      <c r="K13" s="10">
        <f>PRODUCT(AG8+AS8)</f>
        <v>158</v>
      </c>
      <c r="L13" s="53">
        <f>PRODUCT((F13+G13)/E13)</f>
        <v>0.20930232558139536</v>
      </c>
      <c r="M13" s="53">
        <f>PRODUCT(H13/E13)</f>
        <v>0.67441860465116277</v>
      </c>
      <c r="N13" s="53">
        <f>PRODUCT((F13+G13+H13)/E13)</f>
        <v>0.88372093023255816</v>
      </c>
      <c r="O13" s="53">
        <f>PRODUCT(I13/E13)</f>
        <v>1.9069767441860466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2</v>
      </c>
      <c r="G14" s="47">
        <f t="shared" si="0"/>
        <v>7</v>
      </c>
      <c r="H14" s="47">
        <f t="shared" si="0"/>
        <v>29</v>
      </c>
      <c r="I14" s="47">
        <f t="shared" si="0"/>
        <v>82</v>
      </c>
      <c r="J14" s="60">
        <f>PRODUCT(I14/K14)</f>
        <v>0.51898734177215189</v>
      </c>
      <c r="K14" s="16">
        <f>SUM(K11:K13)</f>
        <v>158</v>
      </c>
      <c r="L14" s="53">
        <f>PRODUCT((F14+G14)/E14)</f>
        <v>0.20930232558139536</v>
      </c>
      <c r="M14" s="53">
        <f>PRODUCT(H14/E14)</f>
        <v>0.67441860465116277</v>
      </c>
      <c r="N14" s="53">
        <f>PRODUCT((F14+G14+H14)/E14)</f>
        <v>0.88372093023255816</v>
      </c>
      <c r="O14" s="53">
        <f>PRODUCT(I14/E14)</f>
        <v>1.9069767441860466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R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2019-08-26T17:53:19Z</dcterms:modified>
</cp:coreProperties>
</file>