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V13" i="2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K17" i="2" l="1"/>
  <c r="AR13" i="2"/>
  <c r="K18" i="2"/>
  <c r="J18" i="2" s="1"/>
  <c r="F18" i="2"/>
  <c r="H18" i="2"/>
  <c r="M18" i="2" s="1"/>
  <c r="L18" i="2"/>
  <c r="O19" i="2"/>
  <c r="O18" i="2"/>
  <c r="F19" i="2"/>
  <c r="AF13" i="2"/>
  <c r="J17" i="2" l="1"/>
  <c r="K19" i="2"/>
  <c r="J19" i="2" s="1"/>
  <c r="H19" i="2"/>
  <c r="M19" i="2" s="1"/>
  <c r="N18" i="2"/>
  <c r="N19" i="2"/>
  <c r="L19" i="2"/>
</calcChain>
</file>

<file path=xl/sharedStrings.xml><?xml version="1.0" encoding="utf-8"?>
<sst xmlns="http://schemas.openxmlformats.org/spreadsheetml/2006/main" count="88" uniqueCount="39">
  <si>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</si>
  <si>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</si>
  <si>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</si>
  <si>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</si>
  <si>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</si>
  <si>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</si>
  <si>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</si>
  <si>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</si>
  <si>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</si>
  <si>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</si>
  <si>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</si>
  <si>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</si>
  <si>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</si>
  <si>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</si>
  <si>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</si>
  <si>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7.</t>
  </si>
  <si>
    <t>JaJa</t>
  </si>
  <si>
    <t>1.</t>
  </si>
  <si>
    <t>KoU  2</t>
  </si>
  <si>
    <t>8.</t>
  </si>
  <si>
    <t>3.</t>
  </si>
  <si>
    <t>JaJa = Jalasjärven Jalas  (1914),  kasvattajaseura</t>
  </si>
  <si>
    <t>KoU = Koskenkorvan Urheilijat  (1945)</t>
  </si>
  <si>
    <t>Tuomas Koskiniemi</t>
  </si>
  <si>
    <t>15.6.1991   Jalasjärvi</t>
  </si>
  <si>
    <t>5.</t>
  </si>
  <si>
    <t>NJ</t>
  </si>
  <si>
    <t>NJ = Nurmon Jymy  (1925)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</si>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</sst>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23</v>
      </c>
      <c r="C1" s="2"/>
      <c r="D1" s="3"/>
      <c r="E1" s="4" t="s">
        <v>24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4" t="s">
        <v>13</v>
      </c>
      <c r="C2" s="35"/>
      <c r="D2" s="36"/>
      <c r="E2" s="10" t="s">
        <v>7</v>
      </c>
      <c r="F2" s="30"/>
      <c r="G2" s="30"/>
      <c r="H2" s="30"/>
      <c r="I2" s="37"/>
      <c r="J2" s="11"/>
      <c r="K2" s="28"/>
      <c r="L2" s="23" t="s">
        <v>28</v>
      </c>
      <c r="M2" s="30"/>
      <c r="N2" s="30"/>
      <c r="O2" s="38"/>
      <c r="P2" s="8"/>
      <c r="Q2" s="23" t="s">
        <v>29</v>
      </c>
      <c r="R2" s="30"/>
      <c r="S2" s="30"/>
      <c r="T2" s="30"/>
      <c r="U2" s="37"/>
      <c r="V2" s="38"/>
      <c r="W2" s="8"/>
      <c r="X2" s="39" t="s">
        <v>30</v>
      </c>
      <c r="Y2" s="40"/>
      <c r="Z2" s="41"/>
      <c r="AA2" s="10" t="s">
        <v>7</v>
      </c>
      <c r="AB2" s="30"/>
      <c r="AC2" s="30"/>
      <c r="AD2" s="30"/>
      <c r="AE2" s="37"/>
      <c r="AF2" s="11"/>
      <c r="AG2" s="28"/>
      <c r="AH2" s="23" t="s">
        <v>31</v>
      </c>
      <c r="AI2" s="30"/>
      <c r="AJ2" s="30"/>
      <c r="AK2" s="38"/>
      <c r="AL2" s="8"/>
      <c r="AM2" s="23" t="s">
        <v>29</v>
      </c>
      <c r="AN2" s="30"/>
      <c r="AO2" s="30"/>
      <c r="AP2" s="30"/>
      <c r="AQ2" s="37"/>
      <c r="AR2" s="38"/>
      <c r="AS2" s="42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32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32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27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2008</v>
      </c>
      <c r="Y4" s="16" t="s">
        <v>20</v>
      </c>
      <c r="Z4" s="1" t="s">
        <v>18</v>
      </c>
      <c r="AA4" s="16">
        <v>1</v>
      </c>
      <c r="AB4" s="16">
        <v>0</v>
      </c>
      <c r="AC4" s="16">
        <v>1</v>
      </c>
      <c r="AD4" s="16">
        <v>0</v>
      </c>
      <c r="AE4" s="16">
        <v>4</v>
      </c>
      <c r="AF4" s="26">
        <v>0.66659999999999997</v>
      </c>
      <c r="AG4" s="67">
        <v>6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27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2009</v>
      </c>
      <c r="Y5" s="16" t="s">
        <v>14</v>
      </c>
      <c r="Z5" s="1" t="s">
        <v>18</v>
      </c>
      <c r="AA5" s="16">
        <v>16</v>
      </c>
      <c r="AB5" s="16">
        <v>0</v>
      </c>
      <c r="AC5" s="16">
        <v>2</v>
      </c>
      <c r="AD5" s="16">
        <v>14</v>
      </c>
      <c r="AE5" s="16">
        <v>45</v>
      </c>
      <c r="AF5" s="26">
        <v>0.5625</v>
      </c>
      <c r="AG5" s="67">
        <v>80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27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2010</v>
      </c>
      <c r="Y6" s="16" t="s">
        <v>15</v>
      </c>
      <c r="Z6" s="1" t="s">
        <v>18</v>
      </c>
      <c r="AA6" s="16">
        <v>11</v>
      </c>
      <c r="AB6" s="16">
        <v>1</v>
      </c>
      <c r="AC6" s="16">
        <v>2</v>
      </c>
      <c r="AD6" s="16">
        <v>12</v>
      </c>
      <c r="AE6" s="16">
        <v>36</v>
      </c>
      <c r="AF6" s="26">
        <v>0.4864</v>
      </c>
      <c r="AG6" s="67">
        <v>74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27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2012</v>
      </c>
      <c r="Y7" s="16" t="s">
        <v>20</v>
      </c>
      <c r="Z7" s="1" t="s">
        <v>18</v>
      </c>
      <c r="AA7" s="16">
        <v>16</v>
      </c>
      <c r="AB7" s="16">
        <v>1</v>
      </c>
      <c r="AC7" s="16">
        <v>3</v>
      </c>
      <c r="AD7" s="16">
        <v>31</v>
      </c>
      <c r="AE7" s="16">
        <v>73</v>
      </c>
      <c r="AF7" s="26">
        <v>0.61339999999999995</v>
      </c>
      <c r="AG7" s="67">
        <v>119</v>
      </c>
      <c r="AH7" s="9"/>
      <c r="AI7" s="9" t="s">
        <v>25</v>
      </c>
      <c r="AJ7" s="9"/>
      <c r="AK7" s="9"/>
      <c r="AL7" s="12"/>
      <c r="AM7" s="16">
        <v>2</v>
      </c>
      <c r="AN7" s="16">
        <v>0</v>
      </c>
      <c r="AO7" s="16">
        <v>0</v>
      </c>
      <c r="AP7" s="16">
        <v>3</v>
      </c>
      <c r="AQ7" s="16">
        <v>7</v>
      </c>
      <c r="AR7" s="45">
        <v>0.53839999999999999</v>
      </c>
      <c r="AS7" s="46">
        <v>13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27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2013</v>
      </c>
      <c r="Y8" s="16" t="s">
        <v>19</v>
      </c>
      <c r="Z8" s="1" t="s">
        <v>18</v>
      </c>
      <c r="AA8" s="16">
        <v>18</v>
      </c>
      <c r="AB8" s="16">
        <v>1</v>
      </c>
      <c r="AC8" s="16">
        <v>5</v>
      </c>
      <c r="AD8" s="16">
        <v>25</v>
      </c>
      <c r="AE8" s="16">
        <v>79</v>
      </c>
      <c r="AF8" s="26">
        <v>0.67520000000000002</v>
      </c>
      <c r="AG8" s="67">
        <v>117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27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2014</v>
      </c>
      <c r="Y9" s="16" t="s">
        <v>17</v>
      </c>
      <c r="Z9" s="1" t="s">
        <v>16</v>
      </c>
      <c r="AA9" s="16">
        <v>20</v>
      </c>
      <c r="AB9" s="16">
        <v>2</v>
      </c>
      <c r="AC9" s="16">
        <v>25</v>
      </c>
      <c r="AD9" s="16">
        <v>19</v>
      </c>
      <c r="AE9" s="16">
        <v>87</v>
      </c>
      <c r="AF9" s="26">
        <v>0.63039999999999996</v>
      </c>
      <c r="AG9" s="67">
        <v>138</v>
      </c>
      <c r="AH9" s="9"/>
      <c r="AI9" s="9"/>
      <c r="AJ9" s="9"/>
      <c r="AK9" s="9"/>
      <c r="AL9" s="12"/>
      <c r="AM9" s="16">
        <v>7</v>
      </c>
      <c r="AN9" s="16">
        <v>0</v>
      </c>
      <c r="AO9" s="16">
        <v>1</v>
      </c>
      <c r="AP9" s="16">
        <v>0</v>
      </c>
      <c r="AQ9" s="16">
        <v>5</v>
      </c>
      <c r="AR9" s="45">
        <v>0.23799999999999999</v>
      </c>
      <c r="AS9" s="46">
        <v>21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27"/>
      <c r="K10" s="15"/>
      <c r="L10" s="43"/>
      <c r="M10" s="9"/>
      <c r="N10" s="9"/>
      <c r="O10" s="9"/>
      <c r="P10" s="12"/>
      <c r="Q10" s="16">
        <v>2</v>
      </c>
      <c r="R10" s="16">
        <v>0</v>
      </c>
      <c r="S10" s="17">
        <v>0</v>
      </c>
      <c r="T10" s="16">
        <v>0</v>
      </c>
      <c r="U10" s="16">
        <v>6</v>
      </c>
      <c r="V10" s="44">
        <v>0.54500000000000004</v>
      </c>
      <c r="W10" s="15">
        <v>11</v>
      </c>
      <c r="X10" s="16">
        <v>2015</v>
      </c>
      <c r="Y10" s="16" t="s">
        <v>17</v>
      </c>
      <c r="Z10" s="1" t="s">
        <v>16</v>
      </c>
      <c r="AA10" s="16">
        <v>15</v>
      </c>
      <c r="AB10" s="16">
        <v>0</v>
      </c>
      <c r="AC10" s="16">
        <v>17</v>
      </c>
      <c r="AD10" s="16">
        <v>7</v>
      </c>
      <c r="AE10" s="16">
        <v>65</v>
      </c>
      <c r="AF10" s="26">
        <v>0.63100000000000001</v>
      </c>
      <c r="AG10" s="67">
        <v>103</v>
      </c>
      <c r="AH10" s="9"/>
      <c r="AI10" s="9"/>
      <c r="AJ10" s="9"/>
      <c r="AK10" s="9"/>
      <c r="AL10" s="12"/>
      <c r="AM10" s="16">
        <v>8</v>
      </c>
      <c r="AN10" s="16">
        <v>0</v>
      </c>
      <c r="AO10" s="16">
        <v>5</v>
      </c>
      <c r="AP10" s="16">
        <v>2</v>
      </c>
      <c r="AQ10" s="16">
        <v>24</v>
      </c>
      <c r="AR10" s="45">
        <v>0.5454</v>
      </c>
      <c r="AS10" s="46">
        <v>44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27"/>
      <c r="K11" s="15"/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2016</v>
      </c>
      <c r="Y11" s="16" t="s">
        <v>25</v>
      </c>
      <c r="Z11" s="1" t="s">
        <v>26</v>
      </c>
      <c r="AA11" s="16">
        <v>13</v>
      </c>
      <c r="AB11" s="16">
        <v>1</v>
      </c>
      <c r="AC11" s="16">
        <v>2</v>
      </c>
      <c r="AD11" s="16">
        <v>14</v>
      </c>
      <c r="AE11" s="16">
        <v>66</v>
      </c>
      <c r="AF11" s="26">
        <v>0.64700000000000002</v>
      </c>
      <c r="AG11" s="67">
        <v>102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/>
      <c r="C12" s="18"/>
      <c r="D12" s="1"/>
      <c r="E12" s="16"/>
      <c r="F12" s="16"/>
      <c r="G12" s="16"/>
      <c r="H12" s="17"/>
      <c r="I12" s="16"/>
      <c r="J12" s="27"/>
      <c r="K12" s="15"/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2017</v>
      </c>
      <c r="Y12" s="16" t="s">
        <v>38</v>
      </c>
      <c r="Z12" s="1" t="s">
        <v>18</v>
      </c>
      <c r="AA12" s="16">
        <v>9</v>
      </c>
      <c r="AB12" s="16">
        <v>1</v>
      </c>
      <c r="AC12" s="16">
        <v>4</v>
      </c>
      <c r="AD12" s="16">
        <v>13</v>
      </c>
      <c r="AE12" s="16">
        <v>38</v>
      </c>
      <c r="AF12" s="26">
        <v>0.64400000000000002</v>
      </c>
      <c r="AG12" s="67">
        <v>59</v>
      </c>
      <c r="AH12" s="9"/>
      <c r="AI12" s="9"/>
      <c r="AJ12" s="9"/>
      <c r="AK12" s="9"/>
      <c r="AL12" s="12"/>
      <c r="AM12" s="16">
        <v>1</v>
      </c>
      <c r="AN12" s="16">
        <v>0</v>
      </c>
      <c r="AO12" s="16">
        <v>1</v>
      </c>
      <c r="AP12" s="16">
        <v>1</v>
      </c>
      <c r="AQ12" s="16">
        <v>2</v>
      </c>
      <c r="AR12" s="45">
        <v>0.4</v>
      </c>
      <c r="AS12" s="46">
        <v>5</v>
      </c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47" t="s">
        <v>33</v>
      </c>
      <c r="C13" s="7"/>
      <c r="D13" s="6"/>
      <c r="E13" s="48">
        <f>SUM(E4:E12)</f>
        <v>0</v>
      </c>
      <c r="F13" s="48">
        <f>SUM(F4:F12)</f>
        <v>0</v>
      </c>
      <c r="G13" s="48">
        <f>SUM(G4:G12)</f>
        <v>0</v>
      </c>
      <c r="H13" s="48">
        <f>SUM(H4:H12)</f>
        <v>0</v>
      </c>
      <c r="I13" s="48">
        <f>SUM(I4:I12)</f>
        <v>0</v>
      </c>
      <c r="J13" s="49">
        <v>0</v>
      </c>
      <c r="K13" s="28">
        <f>SUM(K4:K12)</f>
        <v>0</v>
      </c>
      <c r="L13" s="23"/>
      <c r="M13" s="37"/>
      <c r="N13" s="50"/>
      <c r="O13" s="51"/>
      <c r="P13" s="12"/>
      <c r="Q13" s="48">
        <f>SUM(Q4:Q12)</f>
        <v>2</v>
      </c>
      <c r="R13" s="48">
        <f>SUM(R4:R12)</f>
        <v>0</v>
      </c>
      <c r="S13" s="48">
        <f>SUM(S4:S12)</f>
        <v>0</v>
      </c>
      <c r="T13" s="48">
        <f>SUM(T4:T12)</f>
        <v>0</v>
      </c>
      <c r="U13" s="48">
        <f>SUM(U4:U12)</f>
        <v>6</v>
      </c>
      <c r="V13" s="49">
        <f>PRODUCT(U13/W13)</f>
        <v>0.54545454545454541</v>
      </c>
      <c r="W13" s="28">
        <f>SUM(W4:W12)</f>
        <v>11</v>
      </c>
      <c r="X13" s="19" t="s">
        <v>33</v>
      </c>
      <c r="Y13" s="13"/>
      <c r="Z13" s="11"/>
      <c r="AA13" s="48">
        <f>SUM(AA4:AA12)</f>
        <v>119</v>
      </c>
      <c r="AB13" s="48">
        <f>SUM(AB4:AB12)</f>
        <v>7</v>
      </c>
      <c r="AC13" s="48">
        <f>SUM(AC4:AC12)</f>
        <v>61</v>
      </c>
      <c r="AD13" s="48">
        <f>SUM(AD4:AD12)</f>
        <v>135</v>
      </c>
      <c r="AE13" s="48">
        <f>SUM(AE4:AE12)</f>
        <v>493</v>
      </c>
      <c r="AF13" s="49">
        <f>PRODUCT(AE13/AG13)</f>
        <v>0.6177944862155389</v>
      </c>
      <c r="AG13" s="28">
        <f>SUM(AG4:AG12)</f>
        <v>798</v>
      </c>
      <c r="AH13" s="23"/>
      <c r="AI13" s="37"/>
      <c r="AJ13" s="50"/>
      <c r="AK13" s="51"/>
      <c r="AL13" s="12"/>
      <c r="AM13" s="48">
        <f>SUM(AM4:AM12)</f>
        <v>18</v>
      </c>
      <c r="AN13" s="48">
        <f>SUM(AN4:AN12)</f>
        <v>0</v>
      </c>
      <c r="AO13" s="48">
        <f>SUM(AO4:AO12)</f>
        <v>7</v>
      </c>
      <c r="AP13" s="48">
        <f>SUM(AP4:AP12)</f>
        <v>6</v>
      </c>
      <c r="AQ13" s="48">
        <f>SUM(AQ4:AQ12)</f>
        <v>38</v>
      </c>
      <c r="AR13" s="49">
        <f>PRODUCT(AQ13/AS13)</f>
        <v>0.45783132530120479</v>
      </c>
      <c r="AS13" s="42">
        <f>SUM(AS4:AS12)</f>
        <v>83</v>
      </c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1"/>
      <c r="K14" s="15"/>
      <c r="L14" s="12"/>
      <c r="M14" s="12"/>
      <c r="N14" s="12"/>
      <c r="O14" s="12"/>
      <c r="P14" s="20"/>
      <c r="Q14" s="20"/>
      <c r="R14" s="22"/>
      <c r="S14" s="20"/>
      <c r="T14" s="20"/>
      <c r="U14" s="12"/>
      <c r="V14" s="12"/>
      <c r="W14" s="15"/>
      <c r="X14" s="20"/>
      <c r="Y14" s="20"/>
      <c r="Z14" s="20"/>
      <c r="AA14" s="20"/>
      <c r="AB14" s="20"/>
      <c r="AC14" s="20"/>
      <c r="AD14" s="20"/>
      <c r="AE14" s="20"/>
      <c r="AF14" s="21"/>
      <c r="AG14" s="15"/>
      <c r="AH14" s="12"/>
      <c r="AI14" s="12"/>
      <c r="AJ14" s="12"/>
      <c r="AK14" s="12"/>
      <c r="AL14" s="20"/>
      <c r="AM14" s="20"/>
      <c r="AN14" s="22"/>
      <c r="AO14" s="20"/>
      <c r="AP14" s="20"/>
      <c r="AQ14" s="12"/>
      <c r="AR14" s="12"/>
      <c r="AS14" s="15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52" t="s">
        <v>34</v>
      </c>
      <c r="C15" s="53"/>
      <c r="D15" s="54"/>
      <c r="E15" s="11" t="s">
        <v>2</v>
      </c>
      <c r="F15" s="9" t="s">
        <v>6</v>
      </c>
      <c r="G15" s="11" t="s">
        <v>4</v>
      </c>
      <c r="H15" s="9" t="s">
        <v>5</v>
      </c>
      <c r="I15" s="9" t="s">
        <v>8</v>
      </c>
      <c r="J15" s="9" t="s">
        <v>9</v>
      </c>
      <c r="K15" s="12"/>
      <c r="L15" s="9" t="s">
        <v>10</v>
      </c>
      <c r="M15" s="9" t="s">
        <v>11</v>
      </c>
      <c r="N15" s="9" t="s">
        <v>35</v>
      </c>
      <c r="O15" s="9" t="s">
        <v>36</v>
      </c>
      <c r="Q15" s="22"/>
      <c r="R15" s="22" t="s">
        <v>12</v>
      </c>
      <c r="S15" s="22"/>
      <c r="T15" s="20" t="s">
        <v>21</v>
      </c>
      <c r="U15" s="12"/>
      <c r="V15" s="15"/>
      <c r="W15" s="15"/>
      <c r="X15" s="55"/>
      <c r="Y15" s="55"/>
      <c r="Z15" s="55"/>
      <c r="AA15" s="55"/>
      <c r="AB15" s="55"/>
      <c r="AC15" s="22"/>
      <c r="AD15" s="22"/>
      <c r="AE15" s="22"/>
      <c r="AF15" s="20"/>
      <c r="AG15" s="20"/>
      <c r="AH15" s="20"/>
      <c r="AI15" s="20"/>
      <c r="AJ15" s="20"/>
      <c r="AK15" s="20"/>
      <c r="AM15" s="15"/>
      <c r="AN15" s="55"/>
      <c r="AO15" s="55"/>
      <c r="AP15" s="55"/>
      <c r="AQ15" s="55"/>
      <c r="AR15" s="55"/>
      <c r="AS15" s="55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24" t="s">
        <v>37</v>
      </c>
      <c r="C16" s="3"/>
      <c r="D16" s="25"/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7">
        <v>0</v>
      </c>
      <c r="K16" s="20">
        <v>0</v>
      </c>
      <c r="L16" s="58">
        <v>0</v>
      </c>
      <c r="M16" s="58">
        <v>0</v>
      </c>
      <c r="N16" s="58">
        <v>0</v>
      </c>
      <c r="O16" s="58">
        <v>0</v>
      </c>
      <c r="Q16" s="22"/>
      <c r="R16" s="22"/>
      <c r="S16" s="22"/>
      <c r="T16" s="29" t="s">
        <v>22</v>
      </c>
      <c r="U16" s="20"/>
      <c r="V16" s="20"/>
      <c r="W16" s="20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2"/>
      <c r="AO16" s="22"/>
      <c r="AP16" s="22"/>
      <c r="AQ16" s="22"/>
      <c r="AR16" s="22"/>
      <c r="AS16" s="22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59" t="s">
        <v>13</v>
      </c>
      <c r="C17" s="60"/>
      <c r="D17" s="61"/>
      <c r="E17" s="56">
        <f>PRODUCT(E13+Q13)</f>
        <v>2</v>
      </c>
      <c r="F17" s="56">
        <f>PRODUCT(F13+R13)</f>
        <v>0</v>
      </c>
      <c r="G17" s="56">
        <f>PRODUCT(G13+S13)</f>
        <v>0</v>
      </c>
      <c r="H17" s="56">
        <f>PRODUCT(H13+T13)</f>
        <v>0</v>
      </c>
      <c r="I17" s="56">
        <f>PRODUCT(I13+U13)</f>
        <v>6</v>
      </c>
      <c r="J17" s="57">
        <f>PRODUCT(I17/K17)</f>
        <v>0.54545454545454541</v>
      </c>
      <c r="K17" s="20">
        <f>PRODUCT(K13+W13)</f>
        <v>11</v>
      </c>
      <c r="L17" s="58">
        <f>PRODUCT((F17+G17)/E17)</f>
        <v>0</v>
      </c>
      <c r="M17" s="58">
        <f>PRODUCT(H17/E17)</f>
        <v>0</v>
      </c>
      <c r="N17" s="58">
        <f>PRODUCT((F17+G17+H17)/E17)</f>
        <v>0</v>
      </c>
      <c r="O17" s="58">
        <f>PRODUCT(I17/E17)</f>
        <v>3</v>
      </c>
      <c r="Q17" s="22"/>
      <c r="R17" s="22"/>
      <c r="S17" s="22"/>
      <c r="T17" s="20" t="s">
        <v>27</v>
      </c>
      <c r="U17" s="20"/>
      <c r="V17" s="20"/>
      <c r="W17" s="20"/>
      <c r="X17" s="20"/>
      <c r="Y17" s="20"/>
      <c r="Z17" s="20"/>
      <c r="AA17" s="20"/>
      <c r="AB17" s="20"/>
      <c r="AC17" s="22"/>
      <c r="AD17" s="22"/>
      <c r="AE17" s="22"/>
      <c r="AF17" s="22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14" t="s">
        <v>30</v>
      </c>
      <c r="C18" s="62"/>
      <c r="D18" s="63"/>
      <c r="E18" s="56">
        <f>PRODUCT(AA13+AM13)</f>
        <v>137</v>
      </c>
      <c r="F18" s="56">
        <f>PRODUCT(AB13+AN13)</f>
        <v>7</v>
      </c>
      <c r="G18" s="56">
        <f>PRODUCT(AC13+AO13)</f>
        <v>68</v>
      </c>
      <c r="H18" s="56">
        <f>PRODUCT(AD13+AP13)</f>
        <v>141</v>
      </c>
      <c r="I18" s="56">
        <f>PRODUCT(AE13+AQ13)</f>
        <v>531</v>
      </c>
      <c r="J18" s="57">
        <f>PRODUCT(I18/K18)</f>
        <v>0.6027241770715096</v>
      </c>
      <c r="K18" s="12">
        <f>PRODUCT(AG13+AS13)</f>
        <v>881</v>
      </c>
      <c r="L18" s="58">
        <f>PRODUCT((F18+G18)/E18)</f>
        <v>0.54744525547445255</v>
      </c>
      <c r="M18" s="58">
        <f>PRODUCT(H18/E18)</f>
        <v>1.0291970802919708</v>
      </c>
      <c r="N18" s="58">
        <f>PRODUCT((F18+G18+H18)/E18)</f>
        <v>1.5766423357664234</v>
      </c>
      <c r="O18" s="58">
        <f>PRODUCT(I18/E18)</f>
        <v>3.8759124087591239</v>
      </c>
      <c r="Q18" s="22"/>
      <c r="R18" s="22"/>
      <c r="S18" s="20"/>
      <c r="T18" s="20"/>
      <c r="U18" s="12"/>
      <c r="V18" s="12"/>
      <c r="W18" s="20"/>
      <c r="X18" s="20"/>
      <c r="Y18" s="20"/>
      <c r="Z18" s="20"/>
      <c r="AA18" s="20"/>
      <c r="AB18" s="20"/>
      <c r="AC18" s="22"/>
      <c r="AD18" s="22"/>
      <c r="AE18" s="22"/>
      <c r="AF18" s="22"/>
      <c r="AG18" s="22"/>
      <c r="AH18" s="22"/>
      <c r="AI18" s="22"/>
      <c r="AJ18" s="22"/>
      <c r="AK18" s="20"/>
      <c r="AL18" s="12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64" t="s">
        <v>33</v>
      </c>
      <c r="C19" s="65"/>
      <c r="D19" s="66"/>
      <c r="E19" s="56">
        <f>SUM(E16:E18)</f>
        <v>139</v>
      </c>
      <c r="F19" s="56">
        <f t="shared" ref="F19:I19" si="0">SUM(F16:F18)</f>
        <v>7</v>
      </c>
      <c r="G19" s="56">
        <f t="shared" si="0"/>
        <v>68</v>
      </c>
      <c r="H19" s="56">
        <f t="shared" si="0"/>
        <v>141</v>
      </c>
      <c r="I19" s="56">
        <f t="shared" si="0"/>
        <v>537</v>
      </c>
      <c r="J19" s="57">
        <f>PRODUCT(I19/K19)</f>
        <v>0.60201793721973096</v>
      </c>
      <c r="K19" s="20">
        <f>SUM(K16:K18)</f>
        <v>892</v>
      </c>
      <c r="L19" s="58">
        <f>PRODUCT((F19+G19)/E19)</f>
        <v>0.53956834532374098</v>
      </c>
      <c r="M19" s="58">
        <f>PRODUCT(H19/E19)</f>
        <v>1.014388489208633</v>
      </c>
      <c r="N19" s="58">
        <f>PRODUCT((F19+G19+H19)/E19)</f>
        <v>1.5539568345323742</v>
      </c>
      <c r="O19" s="58">
        <f>PRODUCT(I19/E19)</f>
        <v>3.8633093525179856</v>
      </c>
      <c r="Q19" s="12"/>
      <c r="R19" s="12"/>
      <c r="S19" s="12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2"/>
      <c r="AF19" s="22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12"/>
      <c r="F20" s="12"/>
      <c r="G20" s="12"/>
      <c r="H20" s="12"/>
      <c r="I20" s="12"/>
      <c r="J20" s="20"/>
      <c r="K20" s="20"/>
      <c r="L20" s="12"/>
      <c r="M20" s="12"/>
      <c r="N20" s="12"/>
      <c r="O20" s="12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2"/>
      <c r="AI53" s="2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2"/>
      <c r="AI54" s="2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2"/>
      <c r="AI55" s="2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2"/>
      <c r="AI56" s="2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2"/>
      <c r="AI57" s="2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2"/>
      <c r="AI87" s="2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2"/>
      <c r="AI88" s="2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2"/>
      <c r="AI89" s="2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2"/>
      <c r="AI90" s="2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2"/>
      <c r="AI91" s="2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2"/>
      <c r="AI173" s="2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2"/>
      <c r="AI174" s="2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2"/>
      <c r="AI175" s="2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2"/>
      <c r="AI176" s="2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2:57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2:57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</row>
    <row r="179" spans="12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0"/>
      <c r="AL179" s="12"/>
    </row>
    <row r="180" spans="12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0"/>
      <c r="AL180" s="12"/>
    </row>
    <row r="181" spans="12:57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0"/>
      <c r="AL181" s="12"/>
    </row>
    <row r="182" spans="12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0"/>
      <c r="AL182" s="12"/>
    </row>
    <row r="183" spans="12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0"/>
      <c r="AL183" s="12"/>
    </row>
    <row r="184" spans="12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12"/>
      <c r="AL184" s="12"/>
    </row>
    <row r="185" spans="12:57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57" x14ac:dyDescent="0.25"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2:57" x14ac:dyDescent="0.25"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2:57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57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57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57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57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2018-10-26T16:28:29Z</dcterms:modified>
</cp:coreProperties>
</file>